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codeName="ThisWorkbook" defaultThemeVersion="124226"/>
  <xr:revisionPtr revIDLastSave="0" documentId="8_{9225DCE6-E764-4DDA-950B-24D306C352AC}" xr6:coauthVersionLast="45" xr6:coauthVersionMax="45" xr10:uidLastSave="{00000000-0000-0000-0000-000000000000}"/>
  <bookViews>
    <workbookView xWindow="-120" yWindow="-120" windowWidth="20730" windowHeight="11160" tabRatio="883" xr2:uid="{00000000-000D-0000-FFFF-FFFF00000000}"/>
  </bookViews>
  <sheets>
    <sheet name="per year budget actuals EUR" sheetId="19" r:id="rId1"/>
    <sheet name="per year budget actuals LOCAL $" sheetId="38" r:id="rId2"/>
    <sheet name="Dropdown" sheetId="33" state="hidden" r:id="rId3"/>
    <sheet name="Budget P1 USD" sheetId="20" state="hidden" r:id="rId4"/>
    <sheet name="Budget P1 USD (2)" sheetId="21" state="hidden" r:id="rId5"/>
    <sheet name="Year 1 monthly budget" sheetId="22" state="hidden" r:id="rId6"/>
    <sheet name="disbursements overview" sheetId="35" r:id="rId7"/>
    <sheet name="personnel costs overview" sheetId="31" r:id="rId8"/>
    <sheet name="Procurement Plan" sheetId="39" r:id="rId9"/>
  </sheets>
  <definedNames>
    <definedName name="EUR" localSheetId="4">'Budget P1 USD (2)'!$H$1</definedName>
    <definedName name="EUR">'Budget P1 USD'!$H$1</definedName>
    <definedName name="ghc" localSheetId="7">#REF!</definedName>
    <definedName name="ghc">#REF!</definedName>
    <definedName name="_xlnm.Print_Area" localSheetId="0">'per year budget actuals EUR'!$A$1:$BI$90</definedName>
    <definedName name="_xlnm.Print_Area" localSheetId="1">'per year budget actuals LOCAL $'!$A$1:$BI$90</definedName>
    <definedName name="_xlnm.Print_Area" localSheetId="7">'personnel costs overview'!$A$1:$F$22</definedName>
    <definedName name="_xlnm.Print_Titles" localSheetId="0">'per year budget actuals EUR'!$A:$B</definedName>
    <definedName name="_xlnm.Print_Titles" localSheetId="1">'per year budget actuals LOCAL $'!$A:$B</definedName>
    <definedName name="USD" localSheetId="4">'Budget P1 USD (2)'!$H$1</definedName>
    <definedName name="USD">'Budget P1 USD'!$H$1</definedName>
    <definedName name="yes" localSheetId="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87" i="19" l="1"/>
  <c r="BD87" i="19"/>
  <c r="AY87" i="19"/>
  <c r="AP87" i="19"/>
  <c r="AH87" i="19"/>
  <c r="Z87" i="19"/>
  <c r="R87" i="19"/>
  <c r="J87" i="19"/>
  <c r="J86" i="19"/>
  <c r="BH72" i="19"/>
  <c r="BG72" i="19"/>
  <c r="BF72" i="19"/>
  <c r="BH69" i="19"/>
  <c r="BG69" i="19"/>
  <c r="BF69" i="19"/>
  <c r="BG66" i="19"/>
  <c r="BH66" i="19"/>
  <c r="BF66" i="19"/>
  <c r="BG63" i="19"/>
  <c r="BH63" i="19"/>
  <c r="BF63" i="19"/>
  <c r="BG54" i="19"/>
  <c r="BH54" i="19"/>
  <c r="BG51" i="19"/>
  <c r="BH51" i="19"/>
  <c r="BF54" i="19"/>
  <c r="BF51" i="19"/>
  <c r="BG48" i="19"/>
  <c r="BH48" i="19"/>
  <c r="BF48" i="19"/>
  <c r="BG39" i="19"/>
  <c r="BH39" i="19"/>
  <c r="BF39" i="19"/>
  <c r="BG36" i="19"/>
  <c r="BH36" i="19"/>
  <c r="BF36" i="19"/>
  <c r="BD84" i="19"/>
  <c r="BD82" i="19"/>
  <c r="BD74" i="19"/>
  <c r="BD73" i="19"/>
  <c r="BD71" i="19"/>
  <c r="BD67" i="19"/>
  <c r="BD65" i="19"/>
  <c r="BD64" i="19"/>
  <c r="BD59" i="19"/>
  <c r="BD58" i="19"/>
  <c r="BD56" i="19"/>
  <c r="BD55" i="19"/>
  <c r="BD53" i="19"/>
  <c r="BD52" i="19"/>
  <c r="BD50" i="19"/>
  <c r="BD49" i="19"/>
  <c r="BD44" i="19"/>
  <c r="BD43" i="19"/>
  <c r="BD41" i="19"/>
  <c r="BD40" i="19"/>
  <c r="BD38" i="19"/>
  <c r="BD37" i="19"/>
  <c r="BD35" i="19"/>
  <c r="BD34" i="19"/>
  <c r="BD29" i="19"/>
  <c r="BD28" i="19"/>
  <c r="BD26" i="19"/>
  <c r="BD25" i="19"/>
  <c r="BD23" i="19"/>
  <c r="BD22" i="19"/>
  <c r="BD20" i="19"/>
  <c r="BD19" i="19"/>
  <c r="AY86" i="19"/>
  <c r="AY85" i="19" s="1"/>
  <c r="AX85" i="19"/>
  <c r="AW85" i="19"/>
  <c r="AV85" i="19"/>
  <c r="AY84" i="19"/>
  <c r="AY83" i="19" s="1"/>
  <c r="AX83" i="19"/>
  <c r="AX77" i="19" s="1"/>
  <c r="AW83" i="19"/>
  <c r="AV83" i="19"/>
  <c r="AY82" i="19"/>
  <c r="AY81" i="19"/>
  <c r="AX81" i="19"/>
  <c r="AW81" i="19"/>
  <c r="AV81" i="19"/>
  <c r="AY80" i="19"/>
  <c r="AY78" i="19" s="1"/>
  <c r="AY77" i="19" s="1"/>
  <c r="AY79" i="19"/>
  <c r="AX78" i="19"/>
  <c r="AW78" i="19"/>
  <c r="AW77" i="19" s="1"/>
  <c r="AV78" i="19"/>
  <c r="AV77" i="19"/>
  <c r="AY74" i="19"/>
  <c r="AY73" i="19"/>
  <c r="AY72" i="19"/>
  <c r="AX72" i="19"/>
  <c r="AW72" i="19"/>
  <c r="AV72" i="19"/>
  <c r="AY71" i="19"/>
  <c r="AY69" i="19" s="1"/>
  <c r="AY70" i="19"/>
  <c r="AX69" i="19"/>
  <c r="AW69" i="19"/>
  <c r="AV69" i="19"/>
  <c r="AY68" i="19"/>
  <c r="AY67" i="19"/>
  <c r="AY66" i="19"/>
  <c r="AX66" i="19"/>
  <c r="AW66" i="19"/>
  <c r="AV66" i="19"/>
  <c r="AY65" i="19"/>
  <c r="AY63" i="19" s="1"/>
  <c r="AY64" i="19"/>
  <c r="AX63" i="19"/>
  <c r="AW63" i="19"/>
  <c r="AV63" i="19"/>
  <c r="AX62" i="19"/>
  <c r="AX76" i="19" s="1"/>
  <c r="AX89" i="19" s="1"/>
  <c r="AW62" i="19"/>
  <c r="AV62" i="19"/>
  <c r="AV76" i="19" s="1"/>
  <c r="AV89" i="19" s="1"/>
  <c r="AY59" i="19"/>
  <c r="AY58" i="19"/>
  <c r="AY57" i="19"/>
  <c r="AX57" i="19"/>
  <c r="AW57" i="19"/>
  <c r="AV57" i="19"/>
  <c r="AY56" i="19"/>
  <c r="AY55" i="19"/>
  <c r="AY54" i="19" s="1"/>
  <c r="AX54" i="19"/>
  <c r="AW54" i="19"/>
  <c r="AV54" i="19"/>
  <c r="AY53" i="19"/>
  <c r="AY52" i="19"/>
  <c r="AY51" i="19"/>
  <c r="AX51" i="19"/>
  <c r="AW51" i="19"/>
  <c r="AV51" i="19"/>
  <c r="AY50" i="19"/>
  <c r="AY48" i="19" s="1"/>
  <c r="AY47" i="19" s="1"/>
  <c r="AY49" i="19"/>
  <c r="AX48" i="19"/>
  <c r="AW48" i="19"/>
  <c r="AW47" i="19" s="1"/>
  <c r="AV48" i="19"/>
  <c r="AX47" i="19"/>
  <c r="AV47" i="19"/>
  <c r="AY44" i="19"/>
  <c r="AY43" i="19"/>
  <c r="AY42" i="19"/>
  <c r="AX42" i="19"/>
  <c r="AW42" i="19"/>
  <c r="AV42" i="19"/>
  <c r="AY41" i="19"/>
  <c r="AY39" i="19" s="1"/>
  <c r="AY40" i="19"/>
  <c r="AX39" i="19"/>
  <c r="AW39" i="19"/>
  <c r="AV39" i="19"/>
  <c r="AY38" i="19"/>
  <c r="AY37" i="19"/>
  <c r="AY36" i="19"/>
  <c r="AX36" i="19"/>
  <c r="AW36" i="19"/>
  <c r="AV36" i="19"/>
  <c r="AY35" i="19"/>
  <c r="AY33" i="19" s="1"/>
  <c r="AY32" i="19" s="1"/>
  <c r="AY34" i="19"/>
  <c r="AX33" i="19"/>
  <c r="AW33" i="19"/>
  <c r="AV33" i="19"/>
  <c r="AX32" i="19"/>
  <c r="AW32" i="19"/>
  <c r="AV32" i="19"/>
  <c r="AY29" i="19"/>
  <c r="AY28" i="19"/>
  <c r="AY27" i="19"/>
  <c r="AX27" i="19"/>
  <c r="AW27" i="19"/>
  <c r="AV27" i="19"/>
  <c r="AY26" i="19"/>
  <c r="AY25" i="19"/>
  <c r="AY24" i="19" s="1"/>
  <c r="AX24" i="19"/>
  <c r="AW24" i="19"/>
  <c r="AV24" i="19"/>
  <c r="AY23" i="19"/>
  <c r="AY22" i="19"/>
  <c r="AY21" i="19"/>
  <c r="AX21" i="19"/>
  <c r="AW21" i="19"/>
  <c r="AV21" i="19"/>
  <c r="AY20" i="19"/>
  <c r="AY18" i="19" s="1"/>
  <c r="AY19" i="19"/>
  <c r="AX18" i="19"/>
  <c r="AW18" i="19"/>
  <c r="AW17" i="19" s="1"/>
  <c r="AV18" i="19"/>
  <c r="AX17" i="19"/>
  <c r="AV17" i="19"/>
  <c r="AP86" i="19"/>
  <c r="AP85" i="19" s="1"/>
  <c r="AO85" i="19"/>
  <c r="AN85" i="19"/>
  <c r="AM85" i="19"/>
  <c r="AP84" i="19"/>
  <c r="AP83" i="19"/>
  <c r="AO83" i="19"/>
  <c r="AO77" i="19" s="1"/>
  <c r="AN83" i="19"/>
  <c r="AM83" i="19"/>
  <c r="AP82" i="19"/>
  <c r="AP81" i="19"/>
  <c r="AO81" i="19"/>
  <c r="AN81" i="19"/>
  <c r="AM81" i="19"/>
  <c r="AP80" i="19"/>
  <c r="AP79" i="19"/>
  <c r="AP78" i="19" s="1"/>
  <c r="AO78" i="19"/>
  <c r="AN78" i="19"/>
  <c r="AM78" i="19"/>
  <c r="AN77" i="19"/>
  <c r="AM77" i="19"/>
  <c r="AP74" i="19"/>
  <c r="AP73" i="19"/>
  <c r="AP72" i="19"/>
  <c r="AO72" i="19"/>
  <c r="AN72" i="19"/>
  <c r="AM72" i="19"/>
  <c r="AP71" i="19"/>
  <c r="AP70" i="19"/>
  <c r="AP69" i="19" s="1"/>
  <c r="AO69" i="19"/>
  <c r="AN69" i="19"/>
  <c r="AM69" i="19"/>
  <c r="AP68" i="19"/>
  <c r="AP67" i="19"/>
  <c r="AP66" i="19"/>
  <c r="AO66" i="19"/>
  <c r="AO62" i="19" s="1"/>
  <c r="AO76" i="19" s="1"/>
  <c r="AO89" i="19" s="1"/>
  <c r="AN66" i="19"/>
  <c r="AM66" i="19"/>
  <c r="AP65" i="19"/>
  <c r="AP64" i="19"/>
  <c r="AP63" i="19" s="1"/>
  <c r="AP62" i="19" s="1"/>
  <c r="AO63" i="19"/>
  <c r="AN63" i="19"/>
  <c r="AN62" i="19" s="1"/>
  <c r="AN76" i="19" s="1"/>
  <c r="AN89" i="19" s="1"/>
  <c r="AM63" i="19"/>
  <c r="AM62" i="19"/>
  <c r="AM76" i="19" s="1"/>
  <c r="AM89" i="19" s="1"/>
  <c r="AP59" i="19"/>
  <c r="AP58" i="19"/>
  <c r="AP57" i="19"/>
  <c r="AO57" i="19"/>
  <c r="AN57" i="19"/>
  <c r="AM57" i="19"/>
  <c r="AP56" i="19"/>
  <c r="AP55" i="19"/>
  <c r="AP54" i="19" s="1"/>
  <c r="AO54" i="19"/>
  <c r="AN54" i="19"/>
  <c r="AM54" i="19"/>
  <c r="AP53" i="19"/>
  <c r="AP52" i="19"/>
  <c r="AP51" i="19"/>
  <c r="AO51" i="19"/>
  <c r="AO47" i="19" s="1"/>
  <c r="AN51" i="19"/>
  <c r="AM51" i="19"/>
  <c r="AP50" i="19"/>
  <c r="AP49" i="19"/>
  <c r="AP48" i="19" s="1"/>
  <c r="AO48" i="19"/>
  <c r="AN48" i="19"/>
  <c r="AM48" i="19"/>
  <c r="AN47" i="19"/>
  <c r="AM47" i="19"/>
  <c r="AP44" i="19"/>
  <c r="AP43" i="19"/>
  <c r="AP42" i="19"/>
  <c r="AO42" i="19"/>
  <c r="AN42" i="19"/>
  <c r="AM42" i="19"/>
  <c r="AP41" i="19"/>
  <c r="AP40" i="19"/>
  <c r="AP39" i="19" s="1"/>
  <c r="AO39" i="19"/>
  <c r="AN39" i="19"/>
  <c r="AM39" i="19"/>
  <c r="AP38" i="19"/>
  <c r="AP37" i="19"/>
  <c r="AP36" i="19"/>
  <c r="AO36" i="19"/>
  <c r="AO32" i="19" s="1"/>
  <c r="AN36" i="19"/>
  <c r="AM36" i="19"/>
  <c r="AP35" i="19"/>
  <c r="AP34" i="19"/>
  <c r="AP33" i="19" s="1"/>
  <c r="AO33" i="19"/>
  <c r="AN33" i="19"/>
  <c r="AM33" i="19"/>
  <c r="AN32" i="19"/>
  <c r="AM32" i="19"/>
  <c r="AP29" i="19"/>
  <c r="AP28" i="19"/>
  <c r="AP27" i="19"/>
  <c r="AO27" i="19"/>
  <c r="AN27" i="19"/>
  <c r="AM27" i="19"/>
  <c r="AP26" i="19"/>
  <c r="AP25" i="19"/>
  <c r="AP24" i="19" s="1"/>
  <c r="AO24" i="19"/>
  <c r="AN24" i="19"/>
  <c r="AM24" i="19"/>
  <c r="AP23" i="19"/>
  <c r="AP22" i="19"/>
  <c r="AP21" i="19"/>
  <c r="AO21" i="19"/>
  <c r="AO17" i="19" s="1"/>
  <c r="AN21" i="19"/>
  <c r="AM21" i="19"/>
  <c r="AP20" i="19"/>
  <c r="AP19" i="19"/>
  <c r="AP18" i="19" s="1"/>
  <c r="AO18" i="19"/>
  <c r="AN18" i="19"/>
  <c r="AM18" i="19"/>
  <c r="AN17" i="19"/>
  <c r="AM17" i="19"/>
  <c r="AH86" i="19"/>
  <c r="AH85" i="19" s="1"/>
  <c r="AG85" i="19"/>
  <c r="AF85" i="19"/>
  <c r="AE85" i="19"/>
  <c r="AH84" i="19"/>
  <c r="AH83" i="19"/>
  <c r="AG83" i="19"/>
  <c r="AF83" i="19"/>
  <c r="AE83" i="19"/>
  <c r="AH82" i="19"/>
  <c r="AH81" i="19"/>
  <c r="AG81" i="19"/>
  <c r="AF81" i="19"/>
  <c r="AE81" i="19"/>
  <c r="AE77" i="19" s="1"/>
  <c r="AH80" i="19"/>
  <c r="AH78" i="19" s="1"/>
  <c r="AH79" i="19"/>
  <c r="AG78" i="19"/>
  <c r="AG77" i="19" s="1"/>
  <c r="AF78" i="19"/>
  <c r="AE78" i="19"/>
  <c r="AF77" i="19"/>
  <c r="AH74" i="19"/>
  <c r="AH73" i="19"/>
  <c r="AH72" i="19"/>
  <c r="AG72" i="19"/>
  <c r="AF72" i="19"/>
  <c r="AE72" i="19"/>
  <c r="AH71" i="19"/>
  <c r="AH69" i="19" s="1"/>
  <c r="AH70" i="19"/>
  <c r="AG69" i="19"/>
  <c r="AF69" i="19"/>
  <c r="AE69" i="19"/>
  <c r="AH68" i="19"/>
  <c r="AH67" i="19"/>
  <c r="AH66" i="19"/>
  <c r="AG66" i="19"/>
  <c r="AF66" i="19"/>
  <c r="AE66" i="19"/>
  <c r="AE62" i="19" s="1"/>
  <c r="AH65" i="19"/>
  <c r="AH64" i="19"/>
  <c r="AH63" i="19" s="1"/>
  <c r="AH62" i="19" s="1"/>
  <c r="AG63" i="19"/>
  <c r="AG62" i="19" s="1"/>
  <c r="AG76" i="19" s="1"/>
  <c r="AG89" i="19" s="1"/>
  <c r="AF63" i="19"/>
  <c r="AE63" i="19"/>
  <c r="AF62" i="19"/>
  <c r="AH59" i="19"/>
  <c r="AH58" i="19"/>
  <c r="AH57" i="19"/>
  <c r="AG57" i="19"/>
  <c r="AF57" i="19"/>
  <c r="AE57" i="19"/>
  <c r="AH56" i="19"/>
  <c r="AH55" i="19"/>
  <c r="AH54" i="19" s="1"/>
  <c r="AG54" i="19"/>
  <c r="AF54" i="19"/>
  <c r="AE54" i="19"/>
  <c r="AH53" i="19"/>
  <c r="AH52" i="19"/>
  <c r="AH51" i="19"/>
  <c r="AG51" i="19"/>
  <c r="AF51" i="19"/>
  <c r="AE51" i="19"/>
  <c r="AE47" i="19" s="1"/>
  <c r="AH50" i="19"/>
  <c r="AH49" i="19"/>
  <c r="AH48" i="19" s="1"/>
  <c r="AG48" i="19"/>
  <c r="AF48" i="19"/>
  <c r="AF47" i="19" s="1"/>
  <c r="AE48" i="19"/>
  <c r="AG47" i="19"/>
  <c r="AH44" i="19"/>
  <c r="AH43" i="19"/>
  <c r="AH42" i="19"/>
  <c r="AG42" i="19"/>
  <c r="AF42" i="19"/>
  <c r="AE42" i="19"/>
  <c r="AH41" i="19"/>
  <c r="AH40" i="19"/>
  <c r="AH39" i="19" s="1"/>
  <c r="AG39" i="19"/>
  <c r="AF39" i="19"/>
  <c r="AE39" i="19"/>
  <c r="AH38" i="19"/>
  <c r="AH37" i="19"/>
  <c r="AH36" i="19"/>
  <c r="AG36" i="19"/>
  <c r="AF36" i="19"/>
  <c r="AE36" i="19"/>
  <c r="AE32" i="19" s="1"/>
  <c r="AH35" i="19"/>
  <c r="AH34" i="19"/>
  <c r="AH33" i="19" s="1"/>
  <c r="AH32" i="19" s="1"/>
  <c r="AG33" i="19"/>
  <c r="AG32" i="19" s="1"/>
  <c r="AF33" i="19"/>
  <c r="AE33" i="19"/>
  <c r="AF32" i="19"/>
  <c r="AH29" i="19"/>
  <c r="AH28" i="19"/>
  <c r="AH27" i="19"/>
  <c r="AG27" i="19"/>
  <c r="AF27" i="19"/>
  <c r="AE27" i="19"/>
  <c r="AH26" i="19"/>
  <c r="AH25" i="19"/>
  <c r="AH24" i="19" s="1"/>
  <c r="AG24" i="19"/>
  <c r="AF24" i="19"/>
  <c r="AE24" i="19"/>
  <c r="AH23" i="19"/>
  <c r="AH22" i="19"/>
  <c r="AH21" i="19"/>
  <c r="AG21" i="19"/>
  <c r="AF21" i="19"/>
  <c r="AE21" i="19"/>
  <c r="AE17" i="19" s="1"/>
  <c r="AH20" i="19"/>
  <c r="AH19" i="19"/>
  <c r="AH18" i="19" s="1"/>
  <c r="AH17" i="19" s="1"/>
  <c r="AG18" i="19"/>
  <c r="AG17" i="19" s="1"/>
  <c r="AF18" i="19"/>
  <c r="AF17" i="19" s="1"/>
  <c r="AE18" i="19"/>
  <c r="Z86" i="19"/>
  <c r="Z85" i="19" s="1"/>
  <c r="Y85" i="19"/>
  <c r="X85" i="19"/>
  <c r="W85" i="19"/>
  <c r="Z84" i="19"/>
  <c r="Z83" i="19"/>
  <c r="Y83" i="19"/>
  <c r="X83" i="19"/>
  <c r="W83" i="19"/>
  <c r="Z82" i="19"/>
  <c r="Z81" i="19"/>
  <c r="Y81" i="19"/>
  <c r="X81" i="19"/>
  <c r="W81" i="19"/>
  <c r="W77" i="19" s="1"/>
  <c r="Z80" i="19"/>
  <c r="Z79" i="19"/>
  <c r="Z78" i="19" s="1"/>
  <c r="Z77" i="19" s="1"/>
  <c r="Y78" i="19"/>
  <c r="Y77" i="19" s="1"/>
  <c r="X78" i="19"/>
  <c r="W78" i="19"/>
  <c r="X77" i="19"/>
  <c r="Z74" i="19"/>
  <c r="Z73" i="19"/>
  <c r="Z72" i="19"/>
  <c r="Y72" i="19"/>
  <c r="X72" i="19"/>
  <c r="W72" i="19"/>
  <c r="Z71" i="19"/>
  <c r="Z69" i="19" s="1"/>
  <c r="Z70" i="19"/>
  <c r="Y69" i="19"/>
  <c r="X69" i="19"/>
  <c r="W69" i="19"/>
  <c r="Z68" i="19"/>
  <c r="Z67" i="19"/>
  <c r="Z66" i="19"/>
  <c r="Y66" i="19"/>
  <c r="X66" i="19"/>
  <c r="W66" i="19"/>
  <c r="W62" i="19" s="1"/>
  <c r="Z65" i="19"/>
  <c r="Z63" i="19" s="1"/>
  <c r="Z64" i="19"/>
  <c r="Y63" i="19"/>
  <c r="X63" i="19"/>
  <c r="X62" i="19" s="1"/>
  <c r="W63" i="19"/>
  <c r="Y62" i="19"/>
  <c r="Z59" i="19"/>
  <c r="Z58" i="19"/>
  <c r="Z57" i="19"/>
  <c r="Y57" i="19"/>
  <c r="X57" i="19"/>
  <c r="W57" i="19"/>
  <c r="Z56" i="19"/>
  <c r="Z54" i="19" s="1"/>
  <c r="Z55" i="19"/>
  <c r="Y54" i="19"/>
  <c r="X54" i="19"/>
  <c r="W54" i="19"/>
  <c r="Z53" i="19"/>
  <c r="Z52" i="19"/>
  <c r="Z51" i="19"/>
  <c r="Y51" i="19"/>
  <c r="X51" i="19"/>
  <c r="W51" i="19"/>
  <c r="W47" i="19" s="1"/>
  <c r="Z50" i="19"/>
  <c r="Z48" i="19" s="1"/>
  <c r="Z49" i="19"/>
  <c r="Y48" i="19"/>
  <c r="X48" i="19"/>
  <c r="W48" i="19"/>
  <c r="Y47" i="19"/>
  <c r="X47" i="19"/>
  <c r="Z44" i="19"/>
  <c r="Z43" i="19"/>
  <c r="Z42" i="19"/>
  <c r="Y42" i="19"/>
  <c r="X42" i="19"/>
  <c r="W42" i="19"/>
  <c r="Z41" i="19"/>
  <c r="Z39" i="19" s="1"/>
  <c r="Z40" i="19"/>
  <c r="Y39" i="19"/>
  <c r="X39" i="19"/>
  <c r="W39" i="19"/>
  <c r="Z38" i="19"/>
  <c r="Z37" i="19"/>
  <c r="Z36" i="19"/>
  <c r="Y36" i="19"/>
  <c r="X36" i="19"/>
  <c r="W36" i="19"/>
  <c r="W32" i="19" s="1"/>
  <c r="Z35" i="19"/>
  <c r="Z33" i="19" s="1"/>
  <c r="Z34" i="19"/>
  <c r="Y33" i="19"/>
  <c r="X33" i="19"/>
  <c r="W33" i="19"/>
  <c r="Y32" i="19"/>
  <c r="X32" i="19"/>
  <c r="Z29" i="19"/>
  <c r="Z28" i="19"/>
  <c r="Z27" i="19"/>
  <c r="Y27" i="19"/>
  <c r="X27" i="19"/>
  <c r="W27" i="19"/>
  <c r="Z26" i="19"/>
  <c r="Z24" i="19" s="1"/>
  <c r="Z25" i="19"/>
  <c r="Y24" i="19"/>
  <c r="X24" i="19"/>
  <c r="W24" i="19"/>
  <c r="Z23" i="19"/>
  <c r="Z22" i="19"/>
  <c r="Z21" i="19"/>
  <c r="Y21" i="19"/>
  <c r="X21" i="19"/>
  <c r="W21" i="19"/>
  <c r="W17" i="19" s="1"/>
  <c r="Z20" i="19"/>
  <c r="Z18" i="19" s="1"/>
  <c r="Z19" i="19"/>
  <c r="Y18" i="19"/>
  <c r="Y17" i="19" s="1"/>
  <c r="X18" i="19"/>
  <c r="X17" i="19" s="1"/>
  <c r="W18" i="19"/>
  <c r="R86" i="19"/>
  <c r="R85" i="19" s="1"/>
  <c r="Q85" i="19"/>
  <c r="P85" i="19"/>
  <c r="O85" i="19"/>
  <c r="R84" i="19"/>
  <c r="R83" i="19" s="1"/>
  <c r="Q83" i="19"/>
  <c r="Q77" i="19" s="1"/>
  <c r="P83" i="19"/>
  <c r="O83" i="19"/>
  <c r="R82" i="19"/>
  <c r="R81" i="19"/>
  <c r="Q81" i="19"/>
  <c r="P81" i="19"/>
  <c r="O81" i="19"/>
  <c r="R80" i="19"/>
  <c r="R79" i="19"/>
  <c r="R78" i="19" s="1"/>
  <c r="Q78" i="19"/>
  <c r="P78" i="19"/>
  <c r="O78" i="19"/>
  <c r="P77" i="19"/>
  <c r="O77" i="19"/>
  <c r="R74" i="19"/>
  <c r="R73" i="19"/>
  <c r="R72" i="19"/>
  <c r="Q72" i="19"/>
  <c r="P72" i="19"/>
  <c r="O72" i="19"/>
  <c r="R71" i="19"/>
  <c r="R70" i="19"/>
  <c r="R69" i="19" s="1"/>
  <c r="Q69" i="19"/>
  <c r="P69" i="19"/>
  <c r="O69" i="19"/>
  <c r="R68" i="19"/>
  <c r="R67" i="19"/>
  <c r="R66" i="19"/>
  <c r="Q66" i="19"/>
  <c r="Q62" i="19" s="1"/>
  <c r="Q76" i="19" s="1"/>
  <c r="Q89" i="19" s="1"/>
  <c r="P66" i="19"/>
  <c r="O66" i="19"/>
  <c r="R65" i="19"/>
  <c r="R64" i="19"/>
  <c r="R63" i="19" s="1"/>
  <c r="R62" i="19" s="1"/>
  <c r="Q63" i="19"/>
  <c r="P63" i="19"/>
  <c r="P62" i="19" s="1"/>
  <c r="O63" i="19"/>
  <c r="O62" i="19"/>
  <c r="O76" i="19" s="1"/>
  <c r="R59" i="19"/>
  <c r="R58" i="19"/>
  <c r="R57" i="19"/>
  <c r="Q57" i="19"/>
  <c r="P57" i="19"/>
  <c r="O57" i="19"/>
  <c r="R56" i="19"/>
  <c r="R55" i="19"/>
  <c r="R54" i="19" s="1"/>
  <c r="Q54" i="19"/>
  <c r="P54" i="19"/>
  <c r="O54" i="19"/>
  <c r="R53" i="19"/>
  <c r="R52" i="19"/>
  <c r="R51" i="19"/>
  <c r="Q51" i="19"/>
  <c r="Q47" i="19" s="1"/>
  <c r="P51" i="19"/>
  <c r="O51" i="19"/>
  <c r="R50" i="19"/>
  <c r="R49" i="19"/>
  <c r="R48" i="19" s="1"/>
  <c r="R47" i="19" s="1"/>
  <c r="Q48" i="19"/>
  <c r="P48" i="19"/>
  <c r="O48" i="19"/>
  <c r="P47" i="19"/>
  <c r="O47" i="19"/>
  <c r="R44" i="19"/>
  <c r="R43" i="19"/>
  <c r="R42" i="19"/>
  <c r="Q42" i="19"/>
  <c r="P42" i="19"/>
  <c r="O42" i="19"/>
  <c r="R41" i="19"/>
  <c r="R40" i="19"/>
  <c r="R39" i="19" s="1"/>
  <c r="Q39" i="19"/>
  <c r="P39" i="19"/>
  <c r="O39" i="19"/>
  <c r="R38" i="19"/>
  <c r="R37" i="19"/>
  <c r="R36" i="19"/>
  <c r="Q36" i="19"/>
  <c r="Q32" i="19" s="1"/>
  <c r="P36" i="19"/>
  <c r="O36" i="19"/>
  <c r="R35" i="19"/>
  <c r="R34" i="19"/>
  <c r="R33" i="19" s="1"/>
  <c r="Q33" i="19"/>
  <c r="P33" i="19"/>
  <c r="P32" i="19" s="1"/>
  <c r="O33" i="19"/>
  <c r="O32" i="19"/>
  <c r="R29" i="19"/>
  <c r="R28" i="19"/>
  <c r="R27" i="19"/>
  <c r="Q27" i="19"/>
  <c r="P27" i="19"/>
  <c r="O27" i="19"/>
  <c r="R26" i="19"/>
  <c r="R25" i="19"/>
  <c r="R24" i="19" s="1"/>
  <c r="Q24" i="19"/>
  <c r="P24" i="19"/>
  <c r="O24" i="19"/>
  <c r="R23" i="19"/>
  <c r="R22" i="19"/>
  <c r="R21" i="19"/>
  <c r="Q21" i="19"/>
  <c r="Q17" i="19" s="1"/>
  <c r="P21" i="19"/>
  <c r="O21" i="19"/>
  <c r="R20" i="19"/>
  <c r="R19" i="19"/>
  <c r="R18" i="19" s="1"/>
  <c r="Q18" i="19"/>
  <c r="P18" i="19"/>
  <c r="P17" i="19" s="1"/>
  <c r="O18" i="19"/>
  <c r="O17" i="19"/>
  <c r="J84" i="19"/>
  <c r="J82" i="19"/>
  <c r="J80" i="19"/>
  <c r="J79" i="19"/>
  <c r="J74" i="19"/>
  <c r="J73" i="19"/>
  <c r="J71" i="19"/>
  <c r="J70" i="19"/>
  <c r="J68" i="19"/>
  <c r="J67" i="19"/>
  <c r="J65" i="19"/>
  <c r="J64" i="19"/>
  <c r="J59" i="19"/>
  <c r="J58" i="19"/>
  <c r="J56" i="19"/>
  <c r="J55" i="19"/>
  <c r="J53" i="19"/>
  <c r="J52" i="19"/>
  <c r="J50" i="19"/>
  <c r="J49" i="19"/>
  <c r="J44" i="19"/>
  <c r="J43" i="19"/>
  <c r="J41" i="19"/>
  <c r="J40" i="19"/>
  <c r="J38" i="19"/>
  <c r="J37" i="19"/>
  <c r="J35" i="19"/>
  <c r="J34" i="19"/>
  <c r="J29" i="19"/>
  <c r="J28" i="19"/>
  <c r="J26" i="19"/>
  <c r="J25" i="19"/>
  <c r="J23" i="19"/>
  <c r="J22" i="19"/>
  <c r="J20" i="19"/>
  <c r="J19" i="19"/>
  <c r="H48" i="19"/>
  <c r="G48" i="19"/>
  <c r="I78" i="19"/>
  <c r="H78" i="19"/>
  <c r="G78" i="19"/>
  <c r="AP77" i="19" l="1"/>
  <c r="AH77" i="19"/>
  <c r="AY17" i="19"/>
  <c r="AW76" i="19"/>
  <c r="AW89" i="19" s="1"/>
  <c r="AY62" i="19"/>
  <c r="AY76" i="19" s="1"/>
  <c r="AY89" i="19" s="1"/>
  <c r="AP32" i="19"/>
  <c r="AP47" i="19"/>
  <c r="AP76" i="19" s="1"/>
  <c r="AP17" i="19"/>
  <c r="AH47" i="19"/>
  <c r="AH76" i="19" s="1"/>
  <c r="AH89" i="19" s="1"/>
  <c r="AF76" i="19"/>
  <c r="AF89" i="19" s="1"/>
  <c r="AE76" i="19"/>
  <c r="AE89" i="19" s="1"/>
  <c r="Y76" i="19"/>
  <c r="Y89" i="19" s="1"/>
  <c r="Z62" i="19"/>
  <c r="Z17" i="19"/>
  <c r="Z32" i="19"/>
  <c r="Z47" i="19"/>
  <c r="X76" i="19"/>
  <c r="X89" i="19" s="1"/>
  <c r="W76" i="19"/>
  <c r="W89" i="19" s="1"/>
  <c r="R77" i="19"/>
  <c r="O89" i="19"/>
  <c r="R17" i="19"/>
  <c r="P76" i="19"/>
  <c r="P89" i="19" s="1"/>
  <c r="R32" i="19"/>
  <c r="E20" i="35"/>
  <c r="AP89" i="19" l="1"/>
  <c r="Z76" i="19"/>
  <c r="Z89" i="19" s="1"/>
  <c r="R76" i="19"/>
  <c r="R89" i="19" s="1"/>
  <c r="BH86" i="38"/>
  <c r="BH85" i="38" s="1"/>
  <c r="BG86" i="38"/>
  <c r="BF86" i="38"/>
  <c r="BC86" i="38"/>
  <c r="BC85" i="38" s="1"/>
  <c r="BB86" i="38"/>
  <c r="BA86" i="38"/>
  <c r="BG85" i="38"/>
  <c r="BB85" i="38"/>
  <c r="AY85" i="38"/>
  <c r="AX85" i="38"/>
  <c r="AW85" i="38"/>
  <c r="AV85" i="38"/>
  <c r="AP85" i="38"/>
  <c r="AO85" i="38"/>
  <c r="AN85" i="38"/>
  <c r="AM85" i="38"/>
  <c r="AH85" i="38"/>
  <c r="AG85" i="38"/>
  <c r="AF85" i="38"/>
  <c r="AE85" i="38"/>
  <c r="Z85" i="38"/>
  <c r="Y85" i="38"/>
  <c r="X85" i="38"/>
  <c r="W85" i="38"/>
  <c r="R85" i="38"/>
  <c r="Q85" i="38"/>
  <c r="P85" i="38"/>
  <c r="O85" i="38"/>
  <c r="J85" i="38"/>
  <c r="I85" i="38"/>
  <c r="H85" i="38"/>
  <c r="G85" i="38"/>
  <c r="BH84" i="38"/>
  <c r="BG84" i="38"/>
  <c r="BG83" i="38" s="1"/>
  <c r="BF84" i="38"/>
  <c r="BC84" i="38"/>
  <c r="BC83" i="38" s="1"/>
  <c r="BB84" i="38"/>
  <c r="BB83" i="38" s="1"/>
  <c r="BA84" i="38"/>
  <c r="BH83" i="38"/>
  <c r="AY83" i="38"/>
  <c r="AX83" i="38"/>
  <c r="AW83" i="38"/>
  <c r="AV83" i="38"/>
  <c r="AP83" i="38"/>
  <c r="AO83" i="38"/>
  <c r="AN83" i="38"/>
  <c r="AM83" i="38"/>
  <c r="AH83" i="38"/>
  <c r="AG83" i="38"/>
  <c r="AF83" i="38"/>
  <c r="AE83" i="38"/>
  <c r="Z83" i="38"/>
  <c r="Y83" i="38"/>
  <c r="X83" i="38"/>
  <c r="W83" i="38"/>
  <c r="R83" i="38"/>
  <c r="Q83" i="38"/>
  <c r="P83" i="38"/>
  <c r="O83" i="38"/>
  <c r="J83" i="38"/>
  <c r="I83" i="38"/>
  <c r="H83" i="38"/>
  <c r="G83" i="38"/>
  <c r="BH82" i="38"/>
  <c r="BH81" i="38" s="1"/>
  <c r="BG82" i="38"/>
  <c r="BG81" i="38" s="1"/>
  <c r="BF82" i="38"/>
  <c r="BC82" i="38"/>
  <c r="BC81" i="38" s="1"/>
  <c r="BB82" i="38"/>
  <c r="BA82" i="38"/>
  <c r="BB81" i="38"/>
  <c r="AY81" i="38"/>
  <c r="AX81" i="38"/>
  <c r="AW81" i="38"/>
  <c r="AV81" i="38"/>
  <c r="AP81" i="38"/>
  <c r="AO81" i="38"/>
  <c r="AN81" i="38"/>
  <c r="AM81" i="38"/>
  <c r="AH81" i="38"/>
  <c r="AG81" i="38"/>
  <c r="AF81" i="38"/>
  <c r="AE81" i="38"/>
  <c r="Z81" i="38"/>
  <c r="Y81" i="38"/>
  <c r="X81" i="38"/>
  <c r="W81" i="38"/>
  <c r="R81" i="38"/>
  <c r="Q81" i="38"/>
  <c r="P81" i="38"/>
  <c r="O81" i="38"/>
  <c r="J81" i="38"/>
  <c r="I81" i="38"/>
  <c r="H81" i="38"/>
  <c r="G81" i="38"/>
  <c r="BH80" i="38"/>
  <c r="BG80" i="38"/>
  <c r="BF80" i="38"/>
  <c r="BC80" i="38"/>
  <c r="BB80" i="38"/>
  <c r="BA80" i="38"/>
  <c r="BH79" i="38"/>
  <c r="BG79" i="38"/>
  <c r="BF79" i="38"/>
  <c r="BC79" i="38"/>
  <c r="BB79" i="38"/>
  <c r="BA79" i="38"/>
  <c r="BH74" i="38"/>
  <c r="BG74" i="38"/>
  <c r="BF74" i="38"/>
  <c r="BC74" i="38"/>
  <c r="BB74" i="38"/>
  <c r="BA74" i="38"/>
  <c r="BH73" i="38"/>
  <c r="BG73" i="38"/>
  <c r="BF73" i="38"/>
  <c r="BC73" i="38"/>
  <c r="BB73" i="38"/>
  <c r="BA73" i="38"/>
  <c r="AX72" i="38"/>
  <c r="AW72" i="38"/>
  <c r="AV72" i="38"/>
  <c r="AO72" i="38"/>
  <c r="AN72" i="38"/>
  <c r="AM72" i="38"/>
  <c r="AG72" i="38"/>
  <c r="AF72" i="38"/>
  <c r="AE72" i="38"/>
  <c r="Y72" i="38"/>
  <c r="X72" i="38"/>
  <c r="W72" i="38"/>
  <c r="Q72" i="38"/>
  <c r="P72" i="38"/>
  <c r="O72" i="38"/>
  <c r="I72" i="38"/>
  <c r="H72" i="38"/>
  <c r="G72" i="38"/>
  <c r="BH71" i="38"/>
  <c r="BG71" i="38"/>
  <c r="BF71" i="38"/>
  <c r="BC71" i="38"/>
  <c r="BB71" i="38"/>
  <c r="BA71" i="38"/>
  <c r="BH70" i="38"/>
  <c r="BG70" i="38"/>
  <c r="BF70" i="38"/>
  <c r="BC70" i="38"/>
  <c r="BB70" i="38"/>
  <c r="BA70" i="38"/>
  <c r="BH69" i="38"/>
  <c r="BG69" i="38"/>
  <c r="BF69" i="38"/>
  <c r="BI69" i="38" s="1"/>
  <c r="AX69" i="38"/>
  <c r="AW69" i="38"/>
  <c r="AV69" i="38"/>
  <c r="AO69" i="38"/>
  <c r="AN69" i="38"/>
  <c r="AM69" i="38"/>
  <c r="AG69" i="38"/>
  <c r="AF69" i="38"/>
  <c r="AE69" i="38"/>
  <c r="Y69" i="38"/>
  <c r="X69" i="38"/>
  <c r="W69" i="38"/>
  <c r="Q69" i="38"/>
  <c r="P69" i="38"/>
  <c r="O69" i="38"/>
  <c r="I69" i="38"/>
  <c r="H69" i="38"/>
  <c r="G69" i="38"/>
  <c r="BH68" i="38"/>
  <c r="BG68" i="38"/>
  <c r="BF68" i="38"/>
  <c r="BH67" i="38"/>
  <c r="BG67" i="38"/>
  <c r="BF67" i="38"/>
  <c r="BC67" i="38"/>
  <c r="BB67" i="38"/>
  <c r="BA67" i="38"/>
  <c r="BH66" i="38"/>
  <c r="BG66" i="38"/>
  <c r="BF66" i="38"/>
  <c r="BI66" i="38" s="1"/>
  <c r="AX66" i="38"/>
  <c r="AW66" i="38"/>
  <c r="AV66" i="38"/>
  <c r="AO66" i="38"/>
  <c r="AN66" i="38"/>
  <c r="AM66" i="38"/>
  <c r="AG66" i="38"/>
  <c r="AF66" i="38"/>
  <c r="AE66" i="38"/>
  <c r="Y66" i="38"/>
  <c r="X66" i="38"/>
  <c r="W66" i="38"/>
  <c r="Q66" i="38"/>
  <c r="P66" i="38"/>
  <c r="O66" i="38"/>
  <c r="I66" i="38"/>
  <c r="H66" i="38"/>
  <c r="BB66" i="38" s="1"/>
  <c r="G66" i="38"/>
  <c r="BH65" i="38"/>
  <c r="BG65" i="38"/>
  <c r="BF65" i="38"/>
  <c r="BC65" i="38"/>
  <c r="BB65" i="38"/>
  <c r="BA65" i="38"/>
  <c r="BH64" i="38"/>
  <c r="BH63" i="38" s="1"/>
  <c r="BG64" i="38"/>
  <c r="BF64" i="38"/>
  <c r="BC64" i="38"/>
  <c r="BB64" i="38"/>
  <c r="BA64" i="38"/>
  <c r="AX63" i="38"/>
  <c r="AW63" i="38"/>
  <c r="AV63" i="38"/>
  <c r="AO63" i="38"/>
  <c r="AN63" i="38"/>
  <c r="AM63" i="38"/>
  <c r="AG63" i="38"/>
  <c r="AF63" i="38"/>
  <c r="AE63" i="38"/>
  <c r="Y63" i="38"/>
  <c r="X63" i="38"/>
  <c r="W63" i="38"/>
  <c r="Q63" i="38"/>
  <c r="P63" i="38"/>
  <c r="O63" i="38"/>
  <c r="I63" i="38"/>
  <c r="H63" i="38"/>
  <c r="G63" i="38"/>
  <c r="O62" i="38"/>
  <c r="BH59" i="38"/>
  <c r="BG59" i="38"/>
  <c r="BF59" i="38"/>
  <c r="BC59" i="38"/>
  <c r="BB59" i="38"/>
  <c r="BA59" i="38"/>
  <c r="BH58" i="38"/>
  <c r="BG58" i="38"/>
  <c r="BF58" i="38"/>
  <c r="BC58" i="38"/>
  <c r="BB58" i="38"/>
  <c r="BA58" i="38"/>
  <c r="AX57" i="38"/>
  <c r="AW57" i="38"/>
  <c r="AV57" i="38"/>
  <c r="AO57" i="38"/>
  <c r="AN57" i="38"/>
  <c r="AM57" i="38"/>
  <c r="AG57" i="38"/>
  <c r="AF57" i="38"/>
  <c r="AE57" i="38"/>
  <c r="Y57" i="38"/>
  <c r="X57" i="38"/>
  <c r="W57" i="38"/>
  <c r="Q57" i="38"/>
  <c r="P57" i="38"/>
  <c r="O57" i="38"/>
  <c r="I57" i="38"/>
  <c r="H57" i="38"/>
  <c r="G57" i="38"/>
  <c r="BH56" i="38"/>
  <c r="BG56" i="38"/>
  <c r="BF56" i="38"/>
  <c r="BC56" i="38"/>
  <c r="BB56" i="38"/>
  <c r="BA56" i="38"/>
  <c r="BH55" i="38"/>
  <c r="BG55" i="38"/>
  <c r="BF55" i="38"/>
  <c r="BC55" i="38"/>
  <c r="BB55" i="38"/>
  <c r="BA55" i="38"/>
  <c r="BH54" i="38"/>
  <c r="BG54" i="38"/>
  <c r="BF54" i="38"/>
  <c r="BI54" i="38" s="1"/>
  <c r="AX54" i="38"/>
  <c r="AW54" i="38"/>
  <c r="AV54" i="38"/>
  <c r="AO54" i="38"/>
  <c r="AN54" i="38"/>
  <c r="AM54" i="38"/>
  <c r="AG54" i="38"/>
  <c r="AF54" i="38"/>
  <c r="AE54" i="38"/>
  <c r="Y54" i="38"/>
  <c r="X54" i="38"/>
  <c r="W54" i="38"/>
  <c r="Q54" i="38"/>
  <c r="P54" i="38"/>
  <c r="O54" i="38"/>
  <c r="I54" i="38"/>
  <c r="H54" i="38"/>
  <c r="BB54" i="38" s="1"/>
  <c r="BB53" i="38" s="1"/>
  <c r="G54" i="38"/>
  <c r="BH53" i="38"/>
  <c r="BG53" i="38"/>
  <c r="BF53" i="38"/>
  <c r="BH52" i="38"/>
  <c r="BG52" i="38"/>
  <c r="BF52" i="38"/>
  <c r="BC52" i="38"/>
  <c r="BB52" i="38"/>
  <c r="BA52" i="38"/>
  <c r="BH51" i="38"/>
  <c r="BG51" i="38"/>
  <c r="BF51" i="38"/>
  <c r="BI51" i="38" s="1"/>
  <c r="AX51" i="38"/>
  <c r="AW51" i="38"/>
  <c r="AV51" i="38"/>
  <c r="AO51" i="38"/>
  <c r="AN51" i="38"/>
  <c r="AM51" i="38"/>
  <c r="AG51" i="38"/>
  <c r="AF51" i="38"/>
  <c r="AE51" i="38"/>
  <c r="Y51" i="38"/>
  <c r="X51" i="38"/>
  <c r="W51" i="38"/>
  <c r="Q51" i="38"/>
  <c r="P51" i="38"/>
  <c r="O51" i="38"/>
  <c r="I51" i="38"/>
  <c r="H51" i="38"/>
  <c r="G51" i="38"/>
  <c r="BH50" i="38"/>
  <c r="BG50" i="38"/>
  <c r="BF50" i="38"/>
  <c r="BC50" i="38"/>
  <c r="BB50" i="38"/>
  <c r="BA50" i="38"/>
  <c r="BH49" i="38"/>
  <c r="BG49" i="38"/>
  <c r="BF49" i="38"/>
  <c r="BC49" i="38"/>
  <c r="BB49" i="38"/>
  <c r="BA49" i="38"/>
  <c r="AX48" i="38"/>
  <c r="AW48" i="38"/>
  <c r="AV48" i="38"/>
  <c r="AO48" i="38"/>
  <c r="AN48" i="38"/>
  <c r="AM48" i="38"/>
  <c r="AG48" i="38"/>
  <c r="AF48" i="38"/>
  <c r="AE48" i="38"/>
  <c r="Y48" i="38"/>
  <c r="X48" i="38"/>
  <c r="X47" i="38" s="1"/>
  <c r="W48" i="38"/>
  <c r="Q48" i="38"/>
  <c r="P48" i="38"/>
  <c r="O48" i="38"/>
  <c r="O47" i="38" s="1"/>
  <c r="I48" i="38"/>
  <c r="H48" i="38"/>
  <c r="G48" i="38"/>
  <c r="BH44" i="38"/>
  <c r="BG44" i="38"/>
  <c r="BF44" i="38"/>
  <c r="BC44" i="38"/>
  <c r="BB44" i="38"/>
  <c r="BA44" i="38"/>
  <c r="BH43" i="38"/>
  <c r="BG43" i="38"/>
  <c r="BF43" i="38"/>
  <c r="BC43" i="38"/>
  <c r="BB43" i="38"/>
  <c r="BA43" i="38"/>
  <c r="AX42" i="38"/>
  <c r="AW42" i="38"/>
  <c r="AV42" i="38"/>
  <c r="AO42" i="38"/>
  <c r="AN42" i="38"/>
  <c r="AM42" i="38"/>
  <c r="AG42" i="38"/>
  <c r="AF42" i="38"/>
  <c r="AE42" i="38"/>
  <c r="Y42" i="38"/>
  <c r="X42" i="38"/>
  <c r="W42" i="38"/>
  <c r="Q42" i="38"/>
  <c r="P42" i="38"/>
  <c r="O42" i="38"/>
  <c r="I42" i="38"/>
  <c r="H42" i="38"/>
  <c r="G42" i="38"/>
  <c r="BH41" i="38"/>
  <c r="BG41" i="38"/>
  <c r="BF41" i="38"/>
  <c r="BC41" i="38"/>
  <c r="BB41" i="38"/>
  <c r="BA41" i="38"/>
  <c r="BH40" i="38"/>
  <c r="BG40" i="38"/>
  <c r="BF40" i="38"/>
  <c r="BC40" i="38"/>
  <c r="BB40" i="38"/>
  <c r="BA40" i="38"/>
  <c r="BH39" i="38"/>
  <c r="BG39" i="38"/>
  <c r="BF39" i="38"/>
  <c r="BI39" i="38" s="1"/>
  <c r="AX39" i="38"/>
  <c r="AW39" i="38"/>
  <c r="AV39" i="38"/>
  <c r="AO39" i="38"/>
  <c r="AN39" i="38"/>
  <c r="AM39" i="38"/>
  <c r="AG39" i="38"/>
  <c r="AF39" i="38"/>
  <c r="AE39" i="38"/>
  <c r="Y39" i="38"/>
  <c r="X39" i="38"/>
  <c r="W39" i="38"/>
  <c r="Q39" i="38"/>
  <c r="P39" i="38"/>
  <c r="O39" i="38"/>
  <c r="I39" i="38"/>
  <c r="H39" i="38"/>
  <c r="G39" i="38"/>
  <c r="BH38" i="38"/>
  <c r="BG38" i="38"/>
  <c r="BF38" i="38"/>
  <c r="BH37" i="38"/>
  <c r="BG37" i="38"/>
  <c r="BF37" i="38"/>
  <c r="BC37" i="38"/>
  <c r="BB37" i="38"/>
  <c r="BA37" i="38"/>
  <c r="BH36" i="38"/>
  <c r="BG36" i="38"/>
  <c r="BF36" i="38"/>
  <c r="BI36" i="38" s="1"/>
  <c r="AX36" i="38"/>
  <c r="AW36" i="38"/>
  <c r="AV36" i="38"/>
  <c r="AO36" i="38"/>
  <c r="AN36" i="38"/>
  <c r="AM36" i="38"/>
  <c r="AG36" i="38"/>
  <c r="AF36" i="38"/>
  <c r="AE36" i="38"/>
  <c r="Y36" i="38"/>
  <c r="X36" i="38"/>
  <c r="W36" i="38"/>
  <c r="Q36" i="38"/>
  <c r="P36" i="38"/>
  <c r="O36" i="38"/>
  <c r="I36" i="38"/>
  <c r="H36" i="38"/>
  <c r="G36" i="38"/>
  <c r="BH35" i="38"/>
  <c r="BG35" i="38"/>
  <c r="BF35" i="38"/>
  <c r="BC35" i="38"/>
  <c r="BB35" i="38"/>
  <c r="BA35" i="38"/>
  <c r="BH34" i="38"/>
  <c r="BG34" i="38"/>
  <c r="BF34" i="38"/>
  <c r="BC34" i="38"/>
  <c r="BB34" i="38"/>
  <c r="BA34" i="38"/>
  <c r="AX33" i="38"/>
  <c r="AW33" i="38"/>
  <c r="AV33" i="38"/>
  <c r="AO33" i="38"/>
  <c r="AN33" i="38"/>
  <c r="AM33" i="38"/>
  <c r="AG33" i="38"/>
  <c r="AG32" i="38" s="1"/>
  <c r="AF33" i="38"/>
  <c r="AE33" i="38"/>
  <c r="Y33" i="38"/>
  <c r="X33" i="38"/>
  <c r="W33" i="38"/>
  <c r="Q33" i="38"/>
  <c r="P33" i="38"/>
  <c r="O33" i="38"/>
  <c r="I33" i="38"/>
  <c r="H33" i="38"/>
  <c r="G33" i="38"/>
  <c r="BH29" i="38"/>
  <c r="BG29" i="38"/>
  <c r="BF29" i="38"/>
  <c r="BC29" i="38"/>
  <c r="BB29" i="38"/>
  <c r="BA29" i="38"/>
  <c r="BH28" i="38"/>
  <c r="BG28" i="38"/>
  <c r="BF28" i="38"/>
  <c r="BC28" i="38"/>
  <c r="BB28" i="38"/>
  <c r="BA28" i="38"/>
  <c r="AX27" i="38"/>
  <c r="AW27" i="38"/>
  <c r="AV27" i="38"/>
  <c r="AO27" i="38"/>
  <c r="AN27" i="38"/>
  <c r="AM27" i="38"/>
  <c r="AG27" i="38"/>
  <c r="AF27" i="38"/>
  <c r="AE27" i="38"/>
  <c r="Y27" i="38"/>
  <c r="X27" i="38"/>
  <c r="W27" i="38"/>
  <c r="Q27" i="38"/>
  <c r="P27" i="38"/>
  <c r="O27" i="38"/>
  <c r="I27" i="38"/>
  <c r="H27" i="38"/>
  <c r="G27" i="38"/>
  <c r="BH26" i="38"/>
  <c r="BG26" i="38"/>
  <c r="BF26" i="38"/>
  <c r="BC26" i="38"/>
  <c r="BB26" i="38"/>
  <c r="BA26" i="38"/>
  <c r="BH25" i="38"/>
  <c r="BG25" i="38"/>
  <c r="BF25" i="38"/>
  <c r="BC25" i="38"/>
  <c r="BB25" i="38"/>
  <c r="BA25" i="38"/>
  <c r="AX24" i="38"/>
  <c r="AW24" i="38"/>
  <c r="AV24" i="38"/>
  <c r="AO24" i="38"/>
  <c r="AN24" i="38"/>
  <c r="AM24" i="38"/>
  <c r="AG24" i="38"/>
  <c r="AF24" i="38"/>
  <c r="AE24" i="38"/>
  <c r="Y24" i="38"/>
  <c r="X24" i="38"/>
  <c r="W24" i="38"/>
  <c r="Q24" i="38"/>
  <c r="P24" i="38"/>
  <c r="O24" i="38"/>
  <c r="I24" i="38"/>
  <c r="H24" i="38"/>
  <c r="G24" i="38"/>
  <c r="BH23" i="38"/>
  <c r="BG23" i="38"/>
  <c r="BF23" i="38"/>
  <c r="BC23" i="38"/>
  <c r="BB23" i="38"/>
  <c r="BA23" i="38"/>
  <c r="BH22" i="38"/>
  <c r="BG22" i="38"/>
  <c r="BF22" i="38"/>
  <c r="BC22" i="38"/>
  <c r="BB22" i="38"/>
  <c r="BA22" i="38"/>
  <c r="AX21" i="38"/>
  <c r="AW21" i="38"/>
  <c r="AV21" i="38"/>
  <c r="AO21" i="38"/>
  <c r="AN21" i="38"/>
  <c r="AM21" i="38"/>
  <c r="AG21" i="38"/>
  <c r="AF21" i="38"/>
  <c r="AE21" i="38"/>
  <c r="Y21" i="38"/>
  <c r="X21" i="38"/>
  <c r="W21" i="38"/>
  <c r="Q21" i="38"/>
  <c r="P21" i="38"/>
  <c r="O21" i="38"/>
  <c r="I21" i="38"/>
  <c r="H21" i="38"/>
  <c r="G21" i="38"/>
  <c r="BH20" i="38"/>
  <c r="BG20" i="38"/>
  <c r="BF20" i="38"/>
  <c r="BC20" i="38"/>
  <c r="BB20" i="38"/>
  <c r="BA20" i="38"/>
  <c r="BH19" i="38"/>
  <c r="BG19" i="38"/>
  <c r="BF19" i="38"/>
  <c r="BC19" i="38"/>
  <c r="BB19" i="38"/>
  <c r="BA19" i="38"/>
  <c r="AX18" i="38"/>
  <c r="AW18" i="38"/>
  <c r="AV18" i="38"/>
  <c r="AO18" i="38"/>
  <c r="AN18" i="38"/>
  <c r="AM18" i="38"/>
  <c r="AG18" i="38"/>
  <c r="AF18" i="38"/>
  <c r="AE18" i="38"/>
  <c r="Y18" i="38"/>
  <c r="X18" i="38"/>
  <c r="W18" i="38"/>
  <c r="Q18" i="38"/>
  <c r="P18" i="38"/>
  <c r="O18" i="38"/>
  <c r="O17" i="38" s="1"/>
  <c r="I18" i="38"/>
  <c r="H18" i="38"/>
  <c r="G18" i="38"/>
  <c r="P90" i="19" l="1"/>
  <c r="Q90" i="19"/>
  <c r="O90" i="19"/>
  <c r="AO90" i="19"/>
  <c r="AM90" i="19"/>
  <c r="AN90" i="19"/>
  <c r="BA21" i="38"/>
  <c r="BG21" i="38"/>
  <c r="Y17" i="38"/>
  <c r="BC24" i="38"/>
  <c r="BA24" i="38"/>
  <c r="P32" i="38"/>
  <c r="I32" i="38"/>
  <c r="G47" i="38"/>
  <c r="P47" i="38"/>
  <c r="AM47" i="38"/>
  <c r="BC51" i="38"/>
  <c r="BH57" i="38"/>
  <c r="BB72" i="38"/>
  <c r="BF72" i="38"/>
  <c r="BF21" i="38"/>
  <c r="H62" i="38"/>
  <c r="Q62" i="38"/>
  <c r="BB69" i="38"/>
  <c r="BB68" i="38" s="1"/>
  <c r="BA36" i="38"/>
  <c r="BC54" i="38"/>
  <c r="W62" i="38"/>
  <c r="AF62" i="38"/>
  <c r="AO62" i="38"/>
  <c r="W47" i="38"/>
  <c r="AM17" i="38"/>
  <c r="AE17" i="38"/>
  <c r="AN17" i="38"/>
  <c r="BA18" i="38"/>
  <c r="BG18" i="38"/>
  <c r="AE32" i="38"/>
  <c r="AN32" i="38"/>
  <c r="H47" i="38"/>
  <c r="AE47" i="38"/>
  <c r="AN47" i="38"/>
  <c r="AW62" i="38"/>
  <c r="AV17" i="38"/>
  <c r="BB18" i="38"/>
  <c r="BH18" i="38"/>
  <c r="BF18" i="38"/>
  <c r="AV32" i="38"/>
  <c r="BB36" i="38"/>
  <c r="BB33" i="38" s="1"/>
  <c r="BA39" i="38"/>
  <c r="AV47" i="38"/>
  <c r="BB51" i="38"/>
  <c r="BB48" i="38" s="1"/>
  <c r="BB47" i="38" s="1"/>
  <c r="Y62" i="38"/>
  <c r="AM62" i="38"/>
  <c r="BA27" i="38"/>
  <c r="BF42" i="38"/>
  <c r="X17" i="38"/>
  <c r="AG17" i="38"/>
  <c r="AX17" i="38"/>
  <c r="BF24" i="38"/>
  <c r="BF17" i="38" s="1"/>
  <c r="BB27" i="38"/>
  <c r="BH27" i="38"/>
  <c r="BF27" i="38"/>
  <c r="BC42" i="38"/>
  <c r="BA42" i="38"/>
  <c r="BG57" i="38"/>
  <c r="BC57" i="38"/>
  <c r="BC72" i="38"/>
  <c r="X32" i="38"/>
  <c r="AX32" i="38"/>
  <c r="BG63" i="38"/>
  <c r="BA66" i="38"/>
  <c r="BA63" i="38" s="1"/>
  <c r="BA69" i="38"/>
  <c r="BA68" i="38" s="1"/>
  <c r="O32" i="38"/>
  <c r="O76" i="38" s="1"/>
  <c r="P62" i="38"/>
  <c r="I17" i="38"/>
  <c r="W17" i="38"/>
  <c r="AF17" i="38"/>
  <c r="AO17" i="38"/>
  <c r="AW17" i="38"/>
  <c r="BC27" i="38"/>
  <c r="BA38" i="38"/>
  <c r="Y32" i="38"/>
  <c r="AM32" i="38"/>
  <c r="AF47" i="38"/>
  <c r="AW47" i="38"/>
  <c r="AO47" i="38"/>
  <c r="AE62" i="38"/>
  <c r="AE76" i="38" s="1"/>
  <c r="AN62" i="38"/>
  <c r="AV62" i="38"/>
  <c r="H17" i="38"/>
  <c r="Q47" i="38"/>
  <c r="BC36" i="38"/>
  <c r="BB39" i="38"/>
  <c r="H32" i="38"/>
  <c r="H76" i="38" s="1"/>
  <c r="Q32" i="38"/>
  <c r="BF48" i="38"/>
  <c r="I62" i="38"/>
  <c r="BG72" i="38"/>
  <c r="Q17" i="38"/>
  <c r="G62" i="38"/>
  <c r="G17" i="38"/>
  <c r="P17" i="38"/>
  <c r="BA17" i="38"/>
  <c r="G32" i="38"/>
  <c r="BF33" i="38"/>
  <c r="BF32" i="38"/>
  <c r="BC39" i="38"/>
  <c r="BC38" i="38" s="1"/>
  <c r="W32" i="38"/>
  <c r="AF32" i="38"/>
  <c r="AO32" i="38"/>
  <c r="AW32" i="38"/>
  <c r="BA51" i="38"/>
  <c r="BA48" i="38" s="1"/>
  <c r="Y47" i="38"/>
  <c r="BA54" i="38"/>
  <c r="BA53" i="38" s="1"/>
  <c r="BC66" i="38"/>
  <c r="BC69" i="38"/>
  <c r="BC68" i="38" s="1"/>
  <c r="X62" i="38"/>
  <c r="AG62" i="38"/>
  <c r="AX62" i="38"/>
  <c r="AX76" i="38" s="1"/>
  <c r="BH72" i="38"/>
  <c r="BH62" i="38" s="1"/>
  <c r="BC18" i="38"/>
  <c r="BB21" i="38"/>
  <c r="BH21" i="38"/>
  <c r="BG24" i="38"/>
  <c r="BH24" i="38"/>
  <c r="BA33" i="38"/>
  <c r="BG42" i="38"/>
  <c r="BH48" i="38"/>
  <c r="BB57" i="38"/>
  <c r="BB63" i="38"/>
  <c r="AM76" i="38"/>
  <c r="BC21" i="38"/>
  <c r="BB24" i="38"/>
  <c r="BG27" i="38"/>
  <c r="BG33" i="38"/>
  <c r="BG32" i="38" s="1"/>
  <c r="BH33" i="38"/>
  <c r="BB38" i="38"/>
  <c r="BB42" i="38"/>
  <c r="BH42" i="38"/>
  <c r="AG47" i="38"/>
  <c r="AX47" i="38"/>
  <c r="BC53" i="38"/>
  <c r="BC63" i="38"/>
  <c r="BC48" i="38"/>
  <c r="BC33" i="38"/>
  <c r="BG48" i="38"/>
  <c r="BG47" i="38" s="1"/>
  <c r="BF57" i="38"/>
  <c r="BF47" i="38" s="1"/>
  <c r="BA72" i="38"/>
  <c r="BA57" i="38"/>
  <c r="G76" i="38"/>
  <c r="AV76" i="38"/>
  <c r="BF85" i="38"/>
  <c r="BF83" i="38"/>
  <c r="BF81" i="38"/>
  <c r="I47" i="38"/>
  <c r="BF63" i="38"/>
  <c r="BF62" i="38" s="1"/>
  <c r="P76" i="38"/>
  <c r="BA81" i="38"/>
  <c r="BA83" i="38"/>
  <c r="BA85" i="38"/>
  <c r="BF19" i="19"/>
  <c r="AY11" i="19"/>
  <c r="AP11" i="19"/>
  <c r="BB62" i="38" l="1"/>
  <c r="X76" i="38"/>
  <c r="BH47" i="38"/>
  <c r="BG17" i="38"/>
  <c r="Q76" i="38"/>
  <c r="AO76" i="38"/>
  <c r="BG62" i="38"/>
  <c r="BC32" i="38"/>
  <c r="BB32" i="38"/>
  <c r="Y76" i="38"/>
  <c r="AW76" i="38"/>
  <c r="W76" i="38"/>
  <c r="AN76" i="38"/>
  <c r="AF76" i="38"/>
  <c r="AG76" i="38"/>
  <c r="BH32" i="38"/>
  <c r="BB17" i="38"/>
  <c r="BB76" i="38" s="1"/>
  <c r="I76" i="38"/>
  <c r="BA32" i="38"/>
  <c r="BH17" i="38"/>
  <c r="BH76" i="38" s="1"/>
  <c r="BC62" i="38"/>
  <c r="BC17" i="38"/>
  <c r="BA62" i="38"/>
  <c r="BC47" i="38"/>
  <c r="BF76" i="38"/>
  <c r="BA47" i="38"/>
  <c r="M16" i="31"/>
  <c r="M17" i="31"/>
  <c r="M18" i="31"/>
  <c r="M19" i="31"/>
  <c r="K19" i="31"/>
  <c r="K18" i="31"/>
  <c r="K17" i="31"/>
  <c r="K16" i="31"/>
  <c r="K15" i="31"/>
  <c r="K21" i="31" s="1"/>
  <c r="F21" i="31"/>
  <c r="F16" i="31"/>
  <c r="F17" i="31"/>
  <c r="F18" i="31"/>
  <c r="F19" i="31"/>
  <c r="F15" i="31"/>
  <c r="BG76" i="38" l="1"/>
  <c r="BA76" i="38"/>
  <c r="BC76" i="38"/>
  <c r="M15" i="31"/>
  <c r="M21" i="31" s="1"/>
  <c r="BH86" i="19" l="1"/>
  <c r="BH85" i="19" s="1"/>
  <c r="BG86" i="19"/>
  <c r="BG85" i="19" s="1"/>
  <c r="BF86" i="19"/>
  <c r="BH84" i="19"/>
  <c r="BH83" i="19" s="1"/>
  <c r="BG84" i="19"/>
  <c r="BG83" i="19" s="1"/>
  <c r="BF84" i="19"/>
  <c r="BH82" i="19"/>
  <c r="BH81" i="19" s="1"/>
  <c r="BG82" i="19"/>
  <c r="BG81" i="19" s="1"/>
  <c r="BF82" i="19"/>
  <c r="BH80" i="19"/>
  <c r="BG80" i="19"/>
  <c r="BF80" i="19"/>
  <c r="BH79" i="19"/>
  <c r="BG79" i="19"/>
  <c r="BF79" i="19"/>
  <c r="BH74" i="19"/>
  <c r="BG74" i="19"/>
  <c r="BF74" i="19"/>
  <c r="BH73" i="19"/>
  <c r="BG73" i="19"/>
  <c r="BF73" i="19"/>
  <c r="BH71" i="19"/>
  <c r="BG71" i="19"/>
  <c r="BF71" i="19"/>
  <c r="BH70" i="19"/>
  <c r="BG70" i="19"/>
  <c r="BF70" i="19"/>
  <c r="BH68" i="19"/>
  <c r="BG68" i="19"/>
  <c r="BF68" i="19"/>
  <c r="BH67" i="19"/>
  <c r="BG67" i="19"/>
  <c r="BF67" i="19"/>
  <c r="BH65" i="19"/>
  <c r="BG65" i="19"/>
  <c r="BF65" i="19"/>
  <c r="BH64" i="19"/>
  <c r="BG64" i="19"/>
  <c r="BF64" i="19"/>
  <c r="BH59" i="19"/>
  <c r="BG59" i="19"/>
  <c r="BF59" i="19"/>
  <c r="BH58" i="19"/>
  <c r="BG58" i="19"/>
  <c r="BF58" i="19"/>
  <c r="BH56" i="19"/>
  <c r="BG56" i="19"/>
  <c r="BF56" i="19"/>
  <c r="BH55" i="19"/>
  <c r="BG55" i="19"/>
  <c r="BF55" i="19"/>
  <c r="BH53" i="19"/>
  <c r="BG53" i="19"/>
  <c r="BF53" i="19"/>
  <c r="BH52" i="19"/>
  <c r="BG52" i="19"/>
  <c r="BF52" i="19"/>
  <c r="BH50" i="19"/>
  <c r="BG50" i="19"/>
  <c r="BF50" i="19"/>
  <c r="BH49" i="19"/>
  <c r="BG49" i="19"/>
  <c r="BF49" i="19"/>
  <c r="BH44" i="19"/>
  <c r="BG44" i="19"/>
  <c r="BF44" i="19"/>
  <c r="BH43" i="19"/>
  <c r="BG43" i="19"/>
  <c r="BF43" i="19"/>
  <c r="BH41" i="19"/>
  <c r="BG41" i="19"/>
  <c r="BF41" i="19"/>
  <c r="BH40" i="19"/>
  <c r="BG40" i="19"/>
  <c r="BF40" i="19"/>
  <c r="BH38" i="19"/>
  <c r="BG38" i="19"/>
  <c r="BF38" i="19"/>
  <c r="BH37" i="19"/>
  <c r="BG37" i="19"/>
  <c r="BF37" i="19"/>
  <c r="BH35" i="19"/>
  <c r="BG35" i="19"/>
  <c r="BF35" i="19"/>
  <c r="BH34" i="19"/>
  <c r="BG34" i="19"/>
  <c r="BF34" i="19"/>
  <c r="BH29" i="19"/>
  <c r="BG29" i="19"/>
  <c r="BF29" i="19"/>
  <c r="BH28" i="19"/>
  <c r="BG28" i="19"/>
  <c r="BF28" i="19"/>
  <c r="BH26" i="19"/>
  <c r="BG26" i="19"/>
  <c r="BF26" i="19"/>
  <c r="BH25" i="19"/>
  <c r="BG25" i="19"/>
  <c r="BF25" i="19"/>
  <c r="BH23" i="19"/>
  <c r="BG23" i="19"/>
  <c r="BF23" i="19"/>
  <c r="BH22" i="19"/>
  <c r="BG22" i="19"/>
  <c r="BF22" i="19"/>
  <c r="BH20" i="19"/>
  <c r="BG20" i="19"/>
  <c r="BF20" i="19"/>
  <c r="BH19" i="19"/>
  <c r="BG19" i="19"/>
  <c r="BC19" i="19"/>
  <c r="BB19" i="19"/>
  <c r="BA19" i="19"/>
  <c r="BC86" i="19"/>
  <c r="BC85" i="19" s="1"/>
  <c r="BB86" i="19"/>
  <c r="BB85" i="19" s="1"/>
  <c r="BA86" i="19"/>
  <c r="BC84" i="19"/>
  <c r="BC83" i="19" s="1"/>
  <c r="BB84" i="19"/>
  <c r="BB83" i="19" s="1"/>
  <c r="BA84" i="19"/>
  <c r="BA83" i="19" s="1"/>
  <c r="BC82" i="19"/>
  <c r="BC81" i="19" s="1"/>
  <c r="BB82" i="19"/>
  <c r="BB81" i="19" s="1"/>
  <c r="BA82" i="19"/>
  <c r="BA81" i="19" s="1"/>
  <c r="BC80" i="19"/>
  <c r="BD80" i="19" s="1"/>
  <c r="BB80" i="19"/>
  <c r="BA80" i="19"/>
  <c r="BC79" i="19"/>
  <c r="BB79" i="19"/>
  <c r="BA79" i="19"/>
  <c r="J85" i="19"/>
  <c r="H81" i="19"/>
  <c r="I81" i="19"/>
  <c r="H83" i="19"/>
  <c r="I83" i="19"/>
  <c r="H85" i="19"/>
  <c r="I85" i="19"/>
  <c r="G85" i="19"/>
  <c r="G83" i="19"/>
  <c r="G81" i="19"/>
  <c r="BC74" i="19"/>
  <c r="BB74" i="19"/>
  <c r="BA74" i="19"/>
  <c r="BC73" i="19"/>
  <c r="BB73" i="19"/>
  <c r="BA73" i="19"/>
  <c r="I72" i="19"/>
  <c r="H72" i="19"/>
  <c r="G72" i="19"/>
  <c r="BC71" i="19"/>
  <c r="BB71" i="19"/>
  <c r="BA71" i="19"/>
  <c r="BC70" i="19"/>
  <c r="BD70" i="19" s="1"/>
  <c r="BB70" i="19"/>
  <c r="BA70" i="19"/>
  <c r="I69" i="19"/>
  <c r="H69" i="19"/>
  <c r="G69" i="19"/>
  <c r="BC67" i="19"/>
  <c r="BB67" i="19"/>
  <c r="BA67" i="19"/>
  <c r="I66" i="19"/>
  <c r="H66" i="19"/>
  <c r="BB66" i="19" s="1"/>
  <c r="G66" i="19"/>
  <c r="BC65" i="19"/>
  <c r="BB65" i="19"/>
  <c r="BA65" i="19"/>
  <c r="BC64" i="19"/>
  <c r="BB64" i="19"/>
  <c r="BA64" i="19"/>
  <c r="I63" i="19"/>
  <c r="H63" i="19"/>
  <c r="G63" i="19"/>
  <c r="BC59" i="19"/>
  <c r="BB59" i="19"/>
  <c r="BA59" i="19"/>
  <c r="BC58" i="19"/>
  <c r="BB58" i="19"/>
  <c r="BA58" i="19"/>
  <c r="I57" i="19"/>
  <c r="H57" i="19"/>
  <c r="G57" i="19"/>
  <c r="BC56" i="19"/>
  <c r="BB56" i="19"/>
  <c r="BA56" i="19"/>
  <c r="BC55" i="19"/>
  <c r="BB55" i="19"/>
  <c r="BA55" i="19"/>
  <c r="I54" i="19"/>
  <c r="H54" i="19"/>
  <c r="G54" i="19"/>
  <c r="BC52" i="19"/>
  <c r="BB52" i="19"/>
  <c r="BA52" i="19"/>
  <c r="I51" i="19"/>
  <c r="H51" i="19"/>
  <c r="BB51" i="19" s="1"/>
  <c r="G51" i="19"/>
  <c r="BC50" i="19"/>
  <c r="BB50" i="19"/>
  <c r="BA50" i="19"/>
  <c r="BC49" i="19"/>
  <c r="BB49" i="19"/>
  <c r="BA49" i="19"/>
  <c r="I48" i="19"/>
  <c r="I42" i="19"/>
  <c r="H42" i="19"/>
  <c r="G42" i="19"/>
  <c r="I39" i="19"/>
  <c r="H39" i="19"/>
  <c r="G39" i="19"/>
  <c r="I36" i="19"/>
  <c r="H36" i="19"/>
  <c r="G36" i="19"/>
  <c r="I33" i="19"/>
  <c r="H33" i="19"/>
  <c r="G33" i="19"/>
  <c r="H18" i="19"/>
  <c r="I18" i="19"/>
  <c r="H21" i="19"/>
  <c r="I21" i="19"/>
  <c r="H24" i="19"/>
  <c r="I24" i="19"/>
  <c r="H27" i="19"/>
  <c r="I27" i="19"/>
  <c r="G27" i="19"/>
  <c r="G21" i="19"/>
  <c r="BC23" i="19"/>
  <c r="BB23" i="19"/>
  <c r="BA23" i="19"/>
  <c r="BC22" i="19"/>
  <c r="BB22" i="19"/>
  <c r="BA22" i="19"/>
  <c r="E19" i="35"/>
  <c r="BA78" i="19" l="1"/>
  <c r="BD79" i="19"/>
  <c r="BA85" i="19"/>
  <c r="BD86" i="19"/>
  <c r="BB78" i="19"/>
  <c r="BC78" i="19"/>
  <c r="BG78" i="19"/>
  <c r="BF78" i="19"/>
  <c r="BH78" i="19"/>
  <c r="BA57" i="19"/>
  <c r="BB69" i="19"/>
  <c r="BB68" i="19" s="1"/>
  <c r="BA72" i="19"/>
  <c r="BC66" i="19"/>
  <c r="BC63" i="19" s="1"/>
  <c r="BC51" i="19"/>
  <c r="BC48" i="19" s="1"/>
  <c r="BA54" i="19"/>
  <c r="BA53" i="19" s="1"/>
  <c r="H32" i="19"/>
  <c r="I62" i="19"/>
  <c r="BA69" i="19"/>
  <c r="BA68" i="19" s="1"/>
  <c r="I32" i="19"/>
  <c r="BB54" i="19"/>
  <c r="BB53" i="19" s="1"/>
  <c r="G32" i="19"/>
  <c r="G47" i="19"/>
  <c r="BF57" i="19"/>
  <c r="BF81" i="19"/>
  <c r="BF85" i="19"/>
  <c r="BF83" i="19"/>
  <c r="BC69" i="19"/>
  <c r="BC68" i="19" s="1"/>
  <c r="BD68" i="19" s="1"/>
  <c r="BC54" i="19"/>
  <c r="BC53" i="19" s="1"/>
  <c r="BB57" i="19"/>
  <c r="BB72" i="19"/>
  <c r="BA51" i="19"/>
  <c r="BA48" i="19" s="1"/>
  <c r="BA66" i="19"/>
  <c r="BA63" i="19" s="1"/>
  <c r="BC72" i="19"/>
  <c r="BH21" i="19"/>
  <c r="BB21" i="19"/>
  <c r="BG21" i="19"/>
  <c r="BG57" i="19"/>
  <c r="BC57" i="19"/>
  <c r="BH57" i="19"/>
  <c r="G62" i="19"/>
  <c r="H62" i="19"/>
  <c r="H47" i="19"/>
  <c r="BB63" i="19"/>
  <c r="BA21" i="19"/>
  <c r="BF21" i="19"/>
  <c r="BB48" i="19"/>
  <c r="I47" i="19"/>
  <c r="I17" i="19"/>
  <c r="H17" i="19"/>
  <c r="BC21" i="19"/>
  <c r="I76" i="19" l="1"/>
  <c r="BG62" i="19"/>
  <c r="BA62" i="19"/>
  <c r="BB47" i="19"/>
  <c r="BB62" i="19"/>
  <c r="BH47" i="19"/>
  <c r="BC62" i="19"/>
  <c r="BC47" i="19"/>
  <c r="BH62" i="19"/>
  <c r="BG47" i="19"/>
  <c r="BA47" i="19"/>
  <c r="F17" i="35" l="1"/>
  <c r="F16" i="35"/>
  <c r="F15" i="35"/>
  <c r="F19" i="35" l="1"/>
  <c r="D19" i="35" s="1"/>
  <c r="R11" i="19" l="1"/>
  <c r="F21" i="35"/>
  <c r="E21" i="35"/>
  <c r="Z11" i="19"/>
  <c r="D21" i="35"/>
  <c r="BC44" i="19" l="1"/>
  <c r="BB44" i="19"/>
  <c r="BA44" i="19"/>
  <c r="BC43" i="19"/>
  <c r="BB43" i="19"/>
  <c r="BA43" i="19"/>
  <c r="BA40" i="19"/>
  <c r="BB40" i="19"/>
  <c r="BC40" i="19"/>
  <c r="BA41" i="19"/>
  <c r="BB41" i="19"/>
  <c r="BC41" i="19"/>
  <c r="BC39" i="19"/>
  <c r="BB39" i="19"/>
  <c r="BA39" i="19"/>
  <c r="BC37" i="19"/>
  <c r="BB37" i="19"/>
  <c r="BA37" i="19"/>
  <c r="BC29" i="19"/>
  <c r="BB29" i="19"/>
  <c r="BA29" i="19"/>
  <c r="BC28" i="19"/>
  <c r="BB28" i="19"/>
  <c r="BA28" i="19"/>
  <c r="BC36" i="19"/>
  <c r="BB36" i="19"/>
  <c r="BA36" i="19"/>
  <c r="BC35" i="19"/>
  <c r="BB35" i="19"/>
  <c r="BA35" i="19"/>
  <c r="BC34" i="19"/>
  <c r="BB34" i="19"/>
  <c r="BA34" i="19"/>
  <c r="BC26" i="19"/>
  <c r="BB26" i="19"/>
  <c r="BA26" i="19"/>
  <c r="BC25" i="19"/>
  <c r="BB25" i="19"/>
  <c r="BA25" i="19"/>
  <c r="BB20" i="19"/>
  <c r="BA20" i="19"/>
  <c r="BC20" i="19"/>
  <c r="BA18" i="19" l="1"/>
  <c r="G24" i="19"/>
  <c r="G18" i="19"/>
  <c r="BB18" i="19"/>
  <c r="G17" i="19" l="1"/>
  <c r="BB33" i="19"/>
  <c r="BH33" i="19"/>
  <c r="BF18" i="19"/>
  <c r="BG18" i="19"/>
  <c r="BC33" i="19"/>
  <c r="BC18" i="19"/>
  <c r="BG33" i="19"/>
  <c r="BA33" i="19"/>
  <c r="BH18" i="19"/>
  <c r="G76" i="19" l="1"/>
  <c r="H76" i="19"/>
  <c r="C32" i="21" l="1"/>
  <c r="R9" i="22"/>
  <c r="S9" i="22" s="1"/>
  <c r="R13" i="22"/>
  <c r="S13" i="22" s="1"/>
  <c r="R15" i="22"/>
  <c r="S15" i="22" s="1"/>
  <c r="R26" i="22"/>
  <c r="S26" i="22" s="1"/>
  <c r="B18" i="22"/>
  <c r="B45" i="22" s="1"/>
  <c r="B36" i="22"/>
  <c r="B40" i="22"/>
  <c r="B42" i="22"/>
  <c r="B43" i="22"/>
  <c r="B53" i="22"/>
  <c r="M7" i="22"/>
  <c r="L7" i="22"/>
  <c r="B7" i="22" s="1"/>
  <c r="B34" i="22" s="1"/>
  <c r="J10" i="22"/>
  <c r="B10" i="22" s="1"/>
  <c r="B37" i="22" s="1"/>
  <c r="J22" i="22"/>
  <c r="I22" i="22"/>
  <c r="H22" i="22"/>
  <c r="H17" i="22"/>
  <c r="B17" i="22" s="1"/>
  <c r="B44" i="22" s="1"/>
  <c r="G5" i="22"/>
  <c r="H5" i="22"/>
  <c r="I5" i="22"/>
  <c r="J5" i="22"/>
  <c r="K5" i="22"/>
  <c r="L5" i="22"/>
  <c r="M5" i="22"/>
  <c r="N5" i="22"/>
  <c r="F5" i="22"/>
  <c r="B5" i="22" s="1"/>
  <c r="B32" i="22" s="1"/>
  <c r="N24" i="22"/>
  <c r="M24" i="22"/>
  <c r="L24" i="22"/>
  <c r="K24" i="22"/>
  <c r="J23" i="22"/>
  <c r="B23" i="22" s="1"/>
  <c r="B11" i="22"/>
  <c r="B38" i="22" s="1"/>
  <c r="B12" i="22"/>
  <c r="R12" i="22" s="1"/>
  <c r="S12" i="22" s="1"/>
  <c r="B25" i="22"/>
  <c r="B52" i="22" s="1"/>
  <c r="I26" i="22"/>
  <c r="B6" i="22"/>
  <c r="B33" i="22"/>
  <c r="B4" i="22"/>
  <c r="D60" i="21"/>
  <c r="C59" i="21"/>
  <c r="C58" i="21"/>
  <c r="C60" i="21" s="1"/>
  <c r="D33" i="21"/>
  <c r="C33" i="21" s="1"/>
  <c r="C125" i="20"/>
  <c r="C124" i="20" s="1"/>
  <c r="C60" i="20"/>
  <c r="C19" i="21" s="1"/>
  <c r="E19" i="21" s="1"/>
  <c r="G20" i="21"/>
  <c r="G19" i="21"/>
  <c r="E119" i="20"/>
  <c r="C45" i="20"/>
  <c r="C32" i="20"/>
  <c r="E24" i="21"/>
  <c r="E128" i="20"/>
  <c r="E127" i="20"/>
  <c r="E126" i="20"/>
  <c r="E122" i="20"/>
  <c r="E120" i="20"/>
  <c r="C120" i="20"/>
  <c r="E118" i="20"/>
  <c r="C118" i="20"/>
  <c r="E117" i="20"/>
  <c r="C117" i="20"/>
  <c r="E116" i="20"/>
  <c r="C116" i="20"/>
  <c r="C21" i="21" s="1"/>
  <c r="E21" i="21" s="1"/>
  <c r="F21" i="21" s="1"/>
  <c r="H21" i="21" s="1"/>
  <c r="E115" i="20"/>
  <c r="C115" i="20"/>
  <c r="C113" i="20"/>
  <c r="C112" i="20"/>
  <c r="E111" i="20"/>
  <c r="C111" i="20"/>
  <c r="E110" i="20"/>
  <c r="C110" i="20"/>
  <c r="C109" i="20"/>
  <c r="C108" i="20" s="1"/>
  <c r="E106" i="20"/>
  <c r="C106" i="20"/>
  <c r="C105" i="20"/>
  <c r="E104" i="20"/>
  <c r="C104" i="20"/>
  <c r="C103" i="20"/>
  <c r="C102" i="20"/>
  <c r="E101" i="20"/>
  <c r="C101" i="20"/>
  <c r="C100" i="20"/>
  <c r="C99" i="20"/>
  <c r="C98" i="20"/>
  <c r="E97" i="20"/>
  <c r="C97" i="20"/>
  <c r="C96" i="20"/>
  <c r="C95" i="20"/>
  <c r="C94" i="20" s="1"/>
  <c r="E93" i="20"/>
  <c r="E92" i="20"/>
  <c r="E91" i="20"/>
  <c r="E90" i="20"/>
  <c r="E89" i="20"/>
  <c r="E88" i="20"/>
  <c r="E87" i="20"/>
  <c r="E86" i="20"/>
  <c r="C86" i="20"/>
  <c r="E85" i="20"/>
  <c r="C85" i="20"/>
  <c r="E83" i="20"/>
  <c r="C83" i="20"/>
  <c r="E82" i="20"/>
  <c r="C82" i="20"/>
  <c r="E81" i="20"/>
  <c r="C81" i="20"/>
  <c r="E78" i="20"/>
  <c r="E77" i="20"/>
  <c r="E74" i="20"/>
  <c r="C74" i="20"/>
  <c r="E73" i="20"/>
  <c r="C73" i="20"/>
  <c r="E72" i="20"/>
  <c r="C72" i="20"/>
  <c r="E71" i="20"/>
  <c r="C71" i="20"/>
  <c r="E70" i="20"/>
  <c r="C70" i="20"/>
  <c r="E69" i="20"/>
  <c r="C69" i="20"/>
  <c r="E68" i="20"/>
  <c r="C68" i="20"/>
  <c r="E67" i="20"/>
  <c r="C67" i="20"/>
  <c r="E66" i="20"/>
  <c r="C66" i="20"/>
  <c r="E65" i="20"/>
  <c r="C65" i="20"/>
  <c r="E64" i="20"/>
  <c r="E63" i="20" s="1"/>
  <c r="C64" i="20"/>
  <c r="C63" i="20" s="1"/>
  <c r="E62" i="20"/>
  <c r="E61" i="20"/>
  <c r="E59" i="20"/>
  <c r="C59" i="20"/>
  <c r="E58" i="20"/>
  <c r="C58" i="20"/>
  <c r="E57" i="20"/>
  <c r="C57" i="20"/>
  <c r="E56" i="20"/>
  <c r="C56" i="20"/>
  <c r="E55" i="20"/>
  <c r="C55" i="20"/>
  <c r="E54" i="20"/>
  <c r="C54" i="20"/>
  <c r="E53" i="20"/>
  <c r="C53" i="20"/>
  <c r="E52" i="20"/>
  <c r="C52" i="20"/>
  <c r="E51" i="20"/>
  <c r="C51" i="20"/>
  <c r="E50" i="20"/>
  <c r="C50" i="20"/>
  <c r="E49" i="20"/>
  <c r="C49" i="20"/>
  <c r="E47" i="20"/>
  <c r="E44" i="20"/>
  <c r="C44" i="20"/>
  <c r="E41" i="20"/>
  <c r="C41" i="20"/>
  <c r="C40" i="20"/>
  <c r="C39" i="20"/>
  <c r="C38" i="20"/>
  <c r="E37" i="20"/>
  <c r="C37" i="20"/>
  <c r="E28" i="20"/>
  <c r="C28" i="20"/>
  <c r="E24" i="20"/>
  <c r="C24" i="20"/>
  <c r="E20" i="20"/>
  <c r="E19" i="20"/>
  <c r="E17" i="20"/>
  <c r="E15" i="20"/>
  <c r="C15" i="20"/>
  <c r="E14" i="20"/>
  <c r="C14" i="20"/>
  <c r="E10" i="20"/>
  <c r="C10" i="20"/>
  <c r="E109" i="20"/>
  <c r="E108" i="20" s="1"/>
  <c r="E105" i="20"/>
  <c r="C90" i="20"/>
  <c r="C88" i="20"/>
  <c r="C75" i="20"/>
  <c r="C20" i="21" s="1"/>
  <c r="E20" i="21" s="1"/>
  <c r="E60" i="20"/>
  <c r="E32" i="20"/>
  <c r="E18" i="20"/>
  <c r="C17" i="20"/>
  <c r="E9" i="20"/>
  <c r="E80" i="20"/>
  <c r="E79" i="20" s="1"/>
  <c r="C35" i="20"/>
  <c r="E75" i="20"/>
  <c r="D75" i="20" s="1"/>
  <c r="D20" i="21" s="1"/>
  <c r="E35" i="20"/>
  <c r="C23" i="20"/>
  <c r="C18" i="20"/>
  <c r="E22" i="20"/>
  <c r="E45" i="20"/>
  <c r="C87" i="20"/>
  <c r="C89" i="20"/>
  <c r="C91" i="20"/>
  <c r="E95" i="20"/>
  <c r="E30" i="20"/>
  <c r="C30" i="20"/>
  <c r="C31" i="20"/>
  <c r="C18" i="21" s="1"/>
  <c r="E31" i="20"/>
  <c r="E23" i="20"/>
  <c r="E96" i="20"/>
  <c r="E36" i="20"/>
  <c r="E29" i="20"/>
  <c r="C29" i="20"/>
  <c r="E16" i="20"/>
  <c r="C16" i="20"/>
  <c r="E114" i="20"/>
  <c r="C114" i="20"/>
  <c r="E100" i="20"/>
  <c r="G18" i="21"/>
  <c r="G22" i="21"/>
  <c r="E102" i="20"/>
  <c r="C43" i="20"/>
  <c r="E43" i="20"/>
  <c r="E103" i="20"/>
  <c r="E40" i="20"/>
  <c r="E42" i="20"/>
  <c r="C119" i="20"/>
  <c r="C22" i="21" s="1"/>
  <c r="E22" i="21" s="1"/>
  <c r="P22" i="22" s="1"/>
  <c r="G17" i="21"/>
  <c r="G16" i="21"/>
  <c r="G9" i="21"/>
  <c r="C42" i="20"/>
  <c r="C36" i="20"/>
  <c r="G23" i="21"/>
  <c r="G10" i="21"/>
  <c r="E13" i="20"/>
  <c r="E39" i="20"/>
  <c r="E99" i="20"/>
  <c r="E113" i="20"/>
  <c r="G13" i="21"/>
  <c r="C13" i="20"/>
  <c r="E38" i="20"/>
  <c r="E84" i="20"/>
  <c r="E98" i="20"/>
  <c r="E112" i="20"/>
  <c r="G12" i="21"/>
  <c r="G14" i="21"/>
  <c r="E12" i="20"/>
  <c r="C84" i="20"/>
  <c r="C12" i="20"/>
  <c r="C27" i="20"/>
  <c r="E27" i="20"/>
  <c r="E25" i="20"/>
  <c r="C26" i="20"/>
  <c r="E26" i="20"/>
  <c r="C25" i="20"/>
  <c r="C9" i="20"/>
  <c r="C80" i="20"/>
  <c r="C79" i="20" s="1"/>
  <c r="C22" i="20"/>
  <c r="B14" i="22"/>
  <c r="B41" i="22" s="1"/>
  <c r="E125" i="20"/>
  <c r="C11" i="20"/>
  <c r="E11" i="20"/>
  <c r="R25" i="22" l="1"/>
  <c r="S25" i="22" s="1"/>
  <c r="B39" i="22"/>
  <c r="D34" i="21"/>
  <c r="C34" i="21" s="1"/>
  <c r="C35" i="21" s="1"/>
  <c r="C53" i="21" s="1"/>
  <c r="B22" i="22"/>
  <c r="B49" i="22" s="1"/>
  <c r="D125" i="20"/>
  <c r="D124" i="20" s="1"/>
  <c r="D60" i="20"/>
  <c r="D48" i="20" s="1"/>
  <c r="D98" i="20"/>
  <c r="D95" i="20"/>
  <c r="D94" i="20" s="1"/>
  <c r="BC27" i="19"/>
  <c r="D39" i="20"/>
  <c r="D23" i="20"/>
  <c r="D88" i="20"/>
  <c r="D86" i="20"/>
  <c r="D104" i="20"/>
  <c r="D45" i="20"/>
  <c r="D102" i="20"/>
  <c r="B8" i="22"/>
  <c r="BA42" i="19"/>
  <c r="BF24" i="19"/>
  <c r="BH27" i="19"/>
  <c r="BH42" i="19"/>
  <c r="E94" i="20"/>
  <c r="BC42" i="19"/>
  <c r="BG24" i="19"/>
  <c r="B31" i="22"/>
  <c r="B24" i="22"/>
  <c r="R24" i="22" s="1"/>
  <c r="S24" i="22" s="1"/>
  <c r="R23" i="22"/>
  <c r="S23" i="22" s="1"/>
  <c r="B50" i="22"/>
  <c r="D100" i="20"/>
  <c r="D28" i="20"/>
  <c r="D81" i="20"/>
  <c r="D83" i="20"/>
  <c r="D101" i="20"/>
  <c r="D111" i="20"/>
  <c r="BC24" i="19"/>
  <c r="BC38" i="19"/>
  <c r="BA38" i="19"/>
  <c r="D35" i="21"/>
  <c r="D53" i="21" s="1"/>
  <c r="D103" i="20"/>
  <c r="D89" i="20"/>
  <c r="C48" i="20"/>
  <c r="BF42" i="19"/>
  <c r="D13" i="20"/>
  <c r="D31" i="20"/>
  <c r="E48" i="20"/>
  <c r="D9" i="20"/>
  <c r="D113" i="20"/>
  <c r="D16" i="20"/>
  <c r="D16" i="21" s="1"/>
  <c r="D32" i="20"/>
  <c r="D22" i="21" s="1"/>
  <c r="D82" i="20"/>
  <c r="D96" i="20"/>
  <c r="D118" i="20"/>
  <c r="D14" i="20"/>
  <c r="D41" i="20"/>
  <c r="D97" i="20"/>
  <c r="BA24" i="19"/>
  <c r="D36" i="20"/>
  <c r="D42" i="20"/>
  <c r="D63" i="20"/>
  <c r="D115" i="20"/>
  <c r="BG42" i="19"/>
  <c r="BG27" i="19"/>
  <c r="BH24" i="19"/>
  <c r="D80" i="20"/>
  <c r="D79" i="20" s="1"/>
  <c r="D26" i="20"/>
  <c r="D27" i="20"/>
  <c r="D87" i="20"/>
  <c r="D105" i="20"/>
  <c r="D17" i="20"/>
  <c r="D85" i="20"/>
  <c r="D110" i="20"/>
  <c r="C17" i="21"/>
  <c r="E17" i="21" s="1"/>
  <c r="P11" i="22" s="1"/>
  <c r="R11" i="22" s="1"/>
  <c r="S11" i="22" s="1"/>
  <c r="D116" i="20"/>
  <c r="D21" i="21" s="1"/>
  <c r="D84" i="20"/>
  <c r="D91" i="20"/>
  <c r="D18" i="20"/>
  <c r="D109" i="20"/>
  <c r="D108" i="20" s="1"/>
  <c r="F20" i="21"/>
  <c r="H20" i="21" s="1"/>
  <c r="C48" i="21"/>
  <c r="B20" i="22" s="1"/>
  <c r="B47" i="22" s="1"/>
  <c r="P19" i="22"/>
  <c r="F19" i="21"/>
  <c r="H19" i="21" s="1"/>
  <c r="D12" i="20"/>
  <c r="C16" i="21"/>
  <c r="E16" i="21" s="1"/>
  <c r="P10" i="22" s="1"/>
  <c r="R10" i="22" s="1"/>
  <c r="S10" i="22" s="1"/>
  <c r="D30" i="20"/>
  <c r="E8" i="20"/>
  <c r="BB27" i="19"/>
  <c r="BA27" i="19"/>
  <c r="BF27" i="19"/>
  <c r="E124" i="20"/>
  <c r="C9" i="21"/>
  <c r="C8" i="21" s="1"/>
  <c r="C26" i="21" s="1"/>
  <c r="C27" i="21" s="1"/>
  <c r="D35" i="20"/>
  <c r="D90" i="20"/>
  <c r="D10" i="20"/>
  <c r="D15" i="20"/>
  <c r="C11" i="21"/>
  <c r="E11" i="21" s="1"/>
  <c r="F11" i="21" s="1"/>
  <c r="H11" i="21" s="1"/>
  <c r="C14" i="21"/>
  <c r="E14" i="21" s="1"/>
  <c r="P18" i="22" s="1"/>
  <c r="R18" i="22" s="1"/>
  <c r="S18" i="22" s="1"/>
  <c r="D99" i="20"/>
  <c r="D112" i="20"/>
  <c r="D117" i="20"/>
  <c r="D120" i="20"/>
  <c r="D119" i="20"/>
  <c r="C23" i="21"/>
  <c r="E23" i="21" s="1"/>
  <c r="P27" i="22" s="1"/>
  <c r="BB24" i="19"/>
  <c r="D114" i="20"/>
  <c r="BB38" i="19"/>
  <c r="E34" i="20"/>
  <c r="D24" i="20"/>
  <c r="C8" i="20"/>
  <c r="C13" i="21"/>
  <c r="E13" i="21" s="1"/>
  <c r="P17" i="22" s="1"/>
  <c r="R17" i="22" s="1"/>
  <c r="S17" i="22" s="1"/>
  <c r="D40" i="20"/>
  <c r="C15" i="21"/>
  <c r="E15" i="21" s="1"/>
  <c r="F15" i="21" s="1"/>
  <c r="H15" i="21" s="1"/>
  <c r="P20" i="22"/>
  <c r="D37" i="20"/>
  <c r="D11" i="20"/>
  <c r="D38" i="20"/>
  <c r="D25" i="20"/>
  <c r="C10" i="21"/>
  <c r="E10" i="21" s="1"/>
  <c r="C42" i="21" s="1"/>
  <c r="D43" i="20"/>
  <c r="D29" i="20"/>
  <c r="C47" i="21"/>
  <c r="B19" i="22" s="1"/>
  <c r="D44" i="20"/>
  <c r="D22" i="20"/>
  <c r="E21" i="20"/>
  <c r="C34" i="20"/>
  <c r="C21" i="20"/>
  <c r="C12" i="21"/>
  <c r="E12" i="21" s="1"/>
  <c r="C50" i="21"/>
  <c r="F22" i="21"/>
  <c r="BB42" i="19"/>
  <c r="R22" i="22" l="1"/>
  <c r="S22" i="22" s="1"/>
  <c r="BA17" i="19"/>
  <c r="BC17" i="19"/>
  <c r="BH17" i="19"/>
  <c r="B51" i="22"/>
  <c r="D23" i="21"/>
  <c r="BA32" i="19"/>
  <c r="D19" i="21"/>
  <c r="BG32" i="19"/>
  <c r="BC32" i="19"/>
  <c r="BF17" i="19"/>
  <c r="BG17" i="19"/>
  <c r="F16" i="21"/>
  <c r="H16" i="21" s="1"/>
  <c r="C38" i="21"/>
  <c r="BB32" i="19"/>
  <c r="F17" i="21"/>
  <c r="H17" i="21" s="1"/>
  <c r="C46" i="21"/>
  <c r="D47" i="21"/>
  <c r="F14" i="21"/>
  <c r="D46" i="21" s="1"/>
  <c r="D14" i="21"/>
  <c r="D15" i="21"/>
  <c r="P14" i="22"/>
  <c r="R14" i="22" s="1"/>
  <c r="S14" i="22" s="1"/>
  <c r="D10" i="21"/>
  <c r="BH32" i="19"/>
  <c r="C39" i="21"/>
  <c r="D18" i="21"/>
  <c r="E18" i="21" s="1"/>
  <c r="C49" i="21" s="1"/>
  <c r="B21" i="22" s="1"/>
  <c r="B48" i="22" s="1"/>
  <c r="D13" i="21"/>
  <c r="D17" i="21"/>
  <c r="D11" i="21"/>
  <c r="D8" i="20"/>
  <c r="E9" i="21"/>
  <c r="F9" i="21" s="1"/>
  <c r="H9" i="21" s="1"/>
  <c r="D48" i="21"/>
  <c r="C52" i="21"/>
  <c r="B27" i="22" s="1"/>
  <c r="R27" i="22" s="1"/>
  <c r="S27" i="22" s="1"/>
  <c r="F10" i="21"/>
  <c r="D42" i="21" s="1"/>
  <c r="D12" i="21"/>
  <c r="F23" i="21"/>
  <c r="D52" i="21" s="1"/>
  <c r="E131" i="20"/>
  <c r="E133" i="20" s="1"/>
  <c r="E134" i="20" s="1"/>
  <c r="F13" i="21"/>
  <c r="H13" i="21" s="1"/>
  <c r="R20" i="22"/>
  <c r="S20" i="22" s="1"/>
  <c r="D34" i="20"/>
  <c r="C45" i="21"/>
  <c r="BB17" i="19"/>
  <c r="B28" i="22"/>
  <c r="B55" i="22" s="1"/>
  <c r="B46" i="22"/>
  <c r="R19" i="22"/>
  <c r="S19" i="22" s="1"/>
  <c r="D50" i="21"/>
  <c r="H22" i="21"/>
  <c r="C131" i="20"/>
  <c r="C133" i="20" s="1"/>
  <c r="C134" i="20" s="1"/>
  <c r="P16" i="22"/>
  <c r="R16" i="22" s="1"/>
  <c r="S16" i="22" s="1"/>
  <c r="F12" i="21"/>
  <c r="C44" i="21"/>
  <c r="D21" i="20"/>
  <c r="D9" i="21"/>
  <c r="D8" i="21" s="1"/>
  <c r="D26" i="21" s="1"/>
  <c r="D27" i="21" s="1"/>
  <c r="BG76" i="19" l="1"/>
  <c r="BC76" i="19"/>
  <c r="BA76" i="19"/>
  <c r="BH76" i="19"/>
  <c r="D45" i="21"/>
  <c r="D39" i="21"/>
  <c r="D38" i="21"/>
  <c r="BB76" i="19"/>
  <c r="H14" i="21"/>
  <c r="E27" i="22"/>
  <c r="E28" i="22" s="1"/>
  <c r="L27" i="22"/>
  <c r="L28" i="22" s="1"/>
  <c r="H23" i="21"/>
  <c r="H27" i="22"/>
  <c r="H28" i="22" s="1"/>
  <c r="F27" i="22"/>
  <c r="F28" i="22" s="1"/>
  <c r="E8" i="21"/>
  <c r="D131" i="20"/>
  <c r="D133" i="20" s="1"/>
  <c r="D134" i="20" s="1"/>
  <c r="H10" i="21"/>
  <c r="P8" i="22"/>
  <c r="R8" i="22" s="1"/>
  <c r="S8" i="22" s="1"/>
  <c r="M27" i="22"/>
  <c r="M28" i="22" s="1"/>
  <c r="F18" i="21"/>
  <c r="D49" i="21" s="1"/>
  <c r="K27" i="22"/>
  <c r="K28" i="22" s="1"/>
  <c r="N27" i="22"/>
  <c r="N28" i="22" s="1"/>
  <c r="P21" i="22"/>
  <c r="R21" i="22" s="1"/>
  <c r="S21" i="22" s="1"/>
  <c r="I27" i="22"/>
  <c r="I28" i="22" s="1"/>
  <c r="C27" i="22"/>
  <c r="C28" i="22" s="1"/>
  <c r="D27" i="22"/>
  <c r="D28" i="22" s="1"/>
  <c r="B54" i="22"/>
  <c r="J27" i="22"/>
  <c r="J28" i="22" s="1"/>
  <c r="G27" i="22"/>
  <c r="G28" i="22" s="1"/>
  <c r="D44" i="21"/>
  <c r="H12" i="21"/>
  <c r="P28" i="22" l="1"/>
  <c r="R28" i="22" s="1"/>
  <c r="S28" i="22" s="1"/>
  <c r="H18" i="21"/>
  <c r="BI39" i="19"/>
  <c r="BF33" i="19"/>
  <c r="BF32" i="19" s="1"/>
  <c r="BI69" i="19"/>
  <c r="BI54" i="19"/>
  <c r="BF62" i="19"/>
  <c r="BI66" i="19"/>
  <c r="BF47" i="19"/>
  <c r="BI51" i="19" l="1"/>
  <c r="BI36" i="19"/>
  <c r="BF76" i="19"/>
  <c r="BF89" i="19" s="1"/>
  <c r="G77" i="19"/>
  <c r="G89" i="19" s="1"/>
  <c r="I77" i="19"/>
  <c r="I89" i="19" s="1"/>
  <c r="H77" i="19"/>
  <c r="H89" i="19" s="1"/>
  <c r="BA77" i="19"/>
  <c r="BA89" i="19" s="1"/>
  <c r="BB77" i="19"/>
  <c r="BB89" i="19" s="1"/>
  <c r="BC77" i="19"/>
  <c r="BC89" i="19" s="1"/>
  <c r="BH77" i="19"/>
  <c r="BH89" i="19" s="1"/>
  <c r="BF77" i="19"/>
  <c r="BG77" i="19"/>
  <c r="BG89" i="19" s="1"/>
  <c r="J18" i="19"/>
  <c r="J21" i="19"/>
  <c r="J24" i="19"/>
  <c r="J27" i="19"/>
  <c r="J17" i="19" s="1"/>
  <c r="J33" i="19"/>
  <c r="J36" i="19"/>
  <c r="J39" i="19"/>
  <c r="J42" i="19"/>
  <c r="J32" i="19" s="1"/>
  <c r="J48" i="19"/>
  <c r="J51" i="19"/>
  <c r="J54" i="19"/>
  <c r="J78" i="19"/>
  <c r="J63" i="19"/>
  <c r="J69" i="19"/>
  <c r="J47" i="19"/>
  <c r="J57" i="19"/>
  <c r="J72" i="19"/>
  <c r="J66" i="19"/>
  <c r="J81" i="19"/>
  <c r="J83" i="19"/>
  <c r="J62" i="19" l="1"/>
  <c r="J76" i="19" s="1"/>
  <c r="J77" i="19"/>
  <c r="J89" i="19" l="1"/>
  <c r="I90" i="19" s="1"/>
  <c r="AX90" i="19"/>
  <c r="AW90" i="19"/>
  <c r="X90" i="19"/>
  <c r="AV90" i="19"/>
  <c r="W90" i="19"/>
  <c r="Y90" i="19"/>
  <c r="AF90" i="19"/>
  <c r="AE90" i="19"/>
  <c r="AG90" i="19"/>
  <c r="BD78" i="19"/>
  <c r="BD33" i="19"/>
  <c r="BD81" i="19"/>
  <c r="BD69" i="19"/>
  <c r="BD83" i="19"/>
  <c r="BD54" i="19"/>
  <c r="BD39" i="19"/>
  <c r="BD21" i="19"/>
  <c r="BD63" i="19"/>
  <c r="BD24" i="19"/>
  <c r="BD27" i="19"/>
  <c r="BD18" i="19"/>
  <c r="BD17" i="19"/>
  <c r="BD72" i="19"/>
  <c r="BD36" i="19"/>
  <c r="BD32" i="19" s="1"/>
  <c r="BD51" i="19"/>
  <c r="BD47" i="19" s="1"/>
  <c r="BD48" i="19"/>
  <c r="BD57" i="19"/>
  <c r="BD66" i="19"/>
  <c r="BD42" i="19"/>
  <c r="BD85" i="19"/>
  <c r="H90" i="19" l="1"/>
  <c r="G90" i="19"/>
  <c r="BD77" i="19"/>
  <c r="BD62" i="19"/>
  <c r="BD76" i="19" s="1"/>
  <c r="BD89" i="19" s="1"/>
  <c r="BA90" i="19" l="1"/>
  <c r="BB90" i="19"/>
  <c r="BC90" i="19"/>
  <c r="AH68" i="38"/>
  <c r="BI52" i="19"/>
  <c r="BB90" i="38"/>
  <c r="BB89" i="38"/>
  <c r="BB77" i="38"/>
  <c r="BB78" i="38"/>
  <c r="R35" i="38"/>
  <c r="BI50" i="19"/>
  <c r="AY74" i="38"/>
  <c r="AP44" i="38"/>
  <c r="Z26" i="38"/>
  <c r="AY41" i="38"/>
  <c r="BI17" i="38"/>
  <c r="BI18" i="38"/>
  <c r="BI19" i="38"/>
  <c r="AH25" i="38"/>
  <c r="AH24" i="38"/>
  <c r="BI70" i="38"/>
  <c r="R24" i="38"/>
  <c r="R25" i="38"/>
  <c r="X90" i="38"/>
  <c r="X89" i="38"/>
  <c r="X77" i="38"/>
  <c r="X78" i="38"/>
  <c r="BI44" i="38"/>
  <c r="AY89" i="38"/>
  <c r="AY76" i="38"/>
  <c r="AY62" i="38"/>
  <c r="AY63" i="38"/>
  <c r="AY64" i="38"/>
  <c r="AH80" i="38"/>
  <c r="R74" i="38"/>
  <c r="BI80" i="38"/>
  <c r="AH74" i="38"/>
  <c r="R26" i="38"/>
  <c r="AY23" i="38"/>
  <c r="R38" i="38"/>
  <c r="BD64" i="38"/>
  <c r="BD63" i="38"/>
  <c r="BD62" i="38"/>
  <c r="BD76" i="38"/>
  <c r="BD89" i="38"/>
  <c r="AM78" i="38"/>
  <c r="AM77" i="38"/>
  <c r="AM89" i="38"/>
  <c r="AM90" i="38"/>
  <c r="BI77" i="19"/>
  <c r="BI78" i="19"/>
  <c r="BI79" i="19"/>
  <c r="R43" i="38"/>
  <c r="R42" i="38"/>
  <c r="AP50" i="38"/>
  <c r="BI32" i="38"/>
  <c r="BI33" i="38"/>
  <c r="BI34" i="38"/>
  <c r="AH65" i="38"/>
  <c r="AP74" i="38"/>
  <c r="BD26" i="38"/>
  <c r="BD21" i="38"/>
  <c r="BD22" i="38"/>
  <c r="BD38" i="38"/>
  <c r="BI40" i="38"/>
  <c r="AV90" i="38"/>
  <c r="AV89" i="38"/>
  <c r="AV77" i="38"/>
  <c r="AV78" i="38"/>
  <c r="R23" i="38"/>
  <c r="BI25" i="19"/>
  <c r="BI24" i="19"/>
  <c r="H90" i="38"/>
  <c r="H89" i="38"/>
  <c r="H77" i="38"/>
  <c r="H78" i="38"/>
  <c r="BI81" i="38"/>
  <c r="BI82" i="38"/>
  <c r="AP65" i="38"/>
  <c r="AP32" i="38"/>
  <c r="AP33" i="38"/>
  <c r="AP34" i="38"/>
  <c r="BD65" i="38"/>
  <c r="BI35" i="38"/>
  <c r="BI73" i="19"/>
  <c r="BI72" i="19"/>
  <c r="AO90" i="38"/>
  <c r="AO89" i="38"/>
  <c r="AO77" i="38"/>
  <c r="AO78" i="38"/>
  <c r="Z42" i="38"/>
  <c r="Z43" i="38"/>
  <c r="BI40" i="19"/>
  <c r="Z49" i="38"/>
  <c r="Z48" i="38"/>
  <c r="Z47" i="38"/>
  <c r="J79" i="38"/>
  <c r="BD52" i="38"/>
  <c r="BD51" i="38"/>
  <c r="BD24" i="38"/>
  <c r="BD25" i="38"/>
  <c r="P90" i="38"/>
  <c r="P78" i="38"/>
  <c r="P77" i="38"/>
  <c r="P89" i="38"/>
  <c r="BI86" i="38"/>
  <c r="BI85" i="38"/>
  <c r="AP53" i="38"/>
  <c r="R55" i="38"/>
  <c r="R54" i="38"/>
  <c r="AY53" i="38"/>
  <c r="AP68" i="38"/>
  <c r="BI20" i="38"/>
  <c r="BD84" i="38"/>
  <c r="BD83" i="38"/>
  <c r="BD82" i="38"/>
  <c r="BD81" i="38"/>
  <c r="R51" i="38"/>
  <c r="R52" i="38"/>
  <c r="BI25" i="38"/>
  <c r="BI24" i="38"/>
  <c r="BI29" i="38"/>
  <c r="AH17" i="38"/>
  <c r="AH18" i="38"/>
  <c r="AH19" i="38"/>
  <c r="Z20" i="38"/>
  <c r="AH50" i="38"/>
  <c r="BD47" i="38"/>
  <c r="BD48" i="38"/>
  <c r="BD49" i="38"/>
  <c r="Y90" i="38"/>
  <c r="Y89" i="38"/>
  <c r="Y77" i="38"/>
  <c r="Y78" i="38"/>
  <c r="J26" i="38"/>
  <c r="J71" i="38"/>
  <c r="AP38" i="38"/>
  <c r="AY17" i="38"/>
  <c r="AY18" i="38"/>
  <c r="AY19" i="38"/>
  <c r="R20" i="38"/>
  <c r="BI44" i="19"/>
  <c r="BD74" i="38"/>
  <c r="AY32" i="38"/>
  <c r="AY33" i="38"/>
  <c r="AY34" i="38"/>
  <c r="AH38" i="38"/>
  <c r="BI64" i="38"/>
  <c r="BI63" i="38"/>
  <c r="BI62" i="38"/>
  <c r="BI76" i="38"/>
  <c r="BI89" i="38"/>
  <c r="BI35" i="19"/>
  <c r="R66" i="38"/>
  <c r="R67" i="38"/>
  <c r="BI55" i="19"/>
  <c r="BI56" i="38"/>
  <c r="R72" i="38"/>
  <c r="R73" i="38"/>
  <c r="AP47" i="38"/>
  <c r="AP48" i="38"/>
  <c r="AP49" i="38"/>
  <c r="Z38" i="38"/>
  <c r="BG78" i="38"/>
  <c r="BG77" i="38"/>
  <c r="BG89" i="38"/>
  <c r="BG90" i="38"/>
  <c r="BI70" i="19"/>
  <c r="J74" i="38"/>
  <c r="BD79" i="38"/>
  <c r="BI32" i="19"/>
  <c r="BI33" i="19"/>
  <c r="BI34" i="19"/>
  <c r="J47" i="38"/>
  <c r="J48" i="38"/>
  <c r="J49" i="38"/>
  <c r="BI37" i="19"/>
  <c r="Z53" i="38"/>
  <c r="BI37" i="38"/>
  <c r="BI52" i="38"/>
  <c r="J66" i="38"/>
  <c r="J67" i="38"/>
  <c r="J73" i="38"/>
  <c r="J72" i="38"/>
  <c r="BI28" i="38"/>
  <c r="BI27" i="38"/>
  <c r="AY38" i="38"/>
  <c r="BI23" i="38"/>
  <c r="BI80" i="19"/>
  <c r="Z21" i="38"/>
  <c r="Z22" i="38"/>
  <c r="J34" i="38"/>
  <c r="J33" i="38"/>
  <c r="J32" i="38"/>
  <c r="BI55" i="38"/>
  <c r="AY59" i="38"/>
  <c r="BD29" i="38"/>
  <c r="AP22" i="38"/>
  <c r="AP21" i="38"/>
  <c r="R34" i="38"/>
  <c r="R33" i="38"/>
  <c r="R32" i="38"/>
  <c r="BI38" i="38"/>
  <c r="AY71" i="38"/>
  <c r="BD56" i="38"/>
  <c r="AP37" i="38"/>
  <c r="AP36" i="38"/>
  <c r="AH72" i="38"/>
  <c r="AH73" i="38"/>
  <c r="BI68" i="19"/>
  <c r="BD59" i="38"/>
  <c r="BI59" i="38"/>
  <c r="BI65" i="19"/>
  <c r="R40" i="38"/>
  <c r="R39" i="38"/>
  <c r="Z74" i="38"/>
  <c r="Z41" i="38"/>
  <c r="AY52" i="38"/>
  <c r="AY51" i="38"/>
  <c r="J70" i="38"/>
  <c r="J69" i="38"/>
  <c r="BI57" i="19"/>
  <c r="BI58" i="19"/>
  <c r="Z89" i="38"/>
  <c r="Z76" i="38"/>
  <c r="Z64" i="38"/>
  <c r="Z63" i="38"/>
  <c r="Z62" i="38"/>
  <c r="R41" i="38"/>
  <c r="BI68" i="38"/>
  <c r="Z71" i="38"/>
  <c r="BD71" i="38"/>
  <c r="R53" i="38"/>
  <c r="BD17" i="38"/>
  <c r="BD18" i="38"/>
  <c r="BD19" i="38"/>
  <c r="BI47" i="19"/>
  <c r="BI48" i="19"/>
  <c r="BI49" i="19"/>
  <c r="AH59" i="38"/>
  <c r="BA90" i="38"/>
  <c r="BA89" i="38"/>
  <c r="BA77" i="38"/>
  <c r="BA78" i="38"/>
  <c r="AH58" i="38"/>
  <c r="AH57" i="38"/>
  <c r="R78" i="38"/>
  <c r="R77" i="38"/>
  <c r="AY25" i="38"/>
  <c r="AY24" i="38"/>
  <c r="BD28" i="38"/>
  <c r="BD27" i="38"/>
  <c r="W78" i="38"/>
  <c r="W77" i="38"/>
  <c r="W89" i="38"/>
  <c r="W90" i="38"/>
  <c r="AY35" i="38"/>
  <c r="Q78" i="38"/>
  <c r="Q77" i="38"/>
  <c r="Q89" i="38"/>
  <c r="Q90" i="38"/>
  <c r="J20" i="38"/>
  <c r="Z54" i="38"/>
  <c r="Z55" i="38"/>
  <c r="BD40" i="38"/>
  <c r="BD39" i="38"/>
  <c r="AP20" i="38"/>
  <c r="AH26" i="38"/>
  <c r="R71" i="38"/>
  <c r="AY72" i="38"/>
  <c r="AY73" i="38"/>
  <c r="AH29" i="38"/>
  <c r="AP29" i="38"/>
  <c r="BI83" i="19"/>
  <c r="BI84" i="19"/>
  <c r="J41" i="38"/>
  <c r="J55" i="38"/>
  <c r="J54" i="38"/>
  <c r="AP64" i="38"/>
  <c r="AP63" i="38"/>
  <c r="AP62" i="38"/>
  <c r="AP76" i="38"/>
  <c r="AP89" i="38"/>
  <c r="AP35" i="38"/>
  <c r="AP73" i="38"/>
  <c r="AP72" i="38"/>
  <c r="R69" i="38"/>
  <c r="R70" i="38"/>
  <c r="AP77" i="38"/>
  <c r="AP78" i="38"/>
  <c r="R56" i="38"/>
  <c r="Z78" i="38"/>
  <c r="Z77" i="38"/>
  <c r="J36" i="38"/>
  <c r="J37" i="38"/>
  <c r="Z24" i="38"/>
  <c r="Z25" i="38"/>
  <c r="BI77" i="38"/>
  <c r="BI78" i="38"/>
  <c r="BI19" i="19"/>
  <c r="BI18" i="19"/>
  <c r="BI17" i="19"/>
  <c r="Z52" i="38"/>
  <c r="Z51" i="38"/>
  <c r="BH90" i="19"/>
  <c r="BG90" i="19"/>
  <c r="BI64" i="19"/>
  <c r="BI63" i="19"/>
  <c r="BI62" i="19"/>
  <c r="BI76" i="19"/>
  <c r="BI89" i="19"/>
  <c r="BF90" i="19"/>
  <c r="AP25" i="38"/>
  <c r="AP24" i="38"/>
  <c r="AY67" i="38"/>
  <c r="AY66" i="38"/>
  <c r="AH54" i="38"/>
  <c r="AH55" i="38"/>
  <c r="Z29" i="38"/>
  <c r="AX78" i="38"/>
  <c r="AX77" i="38"/>
  <c r="AX89" i="38"/>
  <c r="AX90" i="38"/>
  <c r="J68" i="38"/>
  <c r="Z36" i="38"/>
  <c r="Z37" i="38"/>
  <c r="BI29" i="19"/>
  <c r="R37" i="38"/>
  <c r="R36" i="38"/>
  <c r="AY68" i="38"/>
  <c r="Z40" i="38"/>
  <c r="Z39" i="38"/>
  <c r="BI72" i="38"/>
  <c r="BI73" i="38"/>
  <c r="AH22" i="38"/>
  <c r="AH21" i="38"/>
  <c r="AY49" i="38"/>
  <c r="AY48" i="38"/>
  <c r="AY47" i="38"/>
  <c r="AH37" i="38"/>
  <c r="AH36" i="38"/>
  <c r="BI42" i="19"/>
  <c r="BI43" i="19"/>
  <c r="AY36" i="38"/>
  <c r="AY37" i="38"/>
  <c r="Z80" i="38"/>
  <c r="AY20" i="38"/>
  <c r="BF78" i="38"/>
  <c r="BF77" i="38"/>
  <c r="BF89" i="38"/>
  <c r="BF90" i="38"/>
  <c r="AY77" i="38"/>
  <c r="AY78" i="38"/>
  <c r="AP59" i="38"/>
  <c r="BD41" i="38"/>
  <c r="BI26" i="38"/>
  <c r="AF90" i="38"/>
  <c r="AF89" i="38"/>
  <c r="AF77" i="38"/>
  <c r="AF78" i="38"/>
  <c r="J38" i="38"/>
  <c r="J50" i="38"/>
  <c r="O90" i="38"/>
  <c r="O78" i="38"/>
  <c r="O77" i="38"/>
  <c r="O89" i="38"/>
  <c r="R68" i="38"/>
  <c r="J53" i="38"/>
  <c r="AH35" i="38"/>
  <c r="BI41" i="38"/>
  <c r="BD35" i="38"/>
  <c r="Z79" i="38"/>
  <c r="R44" i="38"/>
  <c r="AH64" i="38"/>
  <c r="AH63" i="38"/>
  <c r="AH62" i="38"/>
  <c r="AH76" i="38"/>
  <c r="AH89" i="38"/>
  <c r="BC90" i="38"/>
  <c r="BC89" i="38"/>
  <c r="BC77" i="38"/>
  <c r="BC78" i="38"/>
  <c r="BI74" i="38"/>
  <c r="Z35" i="38"/>
  <c r="J89" i="38"/>
  <c r="J76" i="38"/>
  <c r="J62" i="38"/>
  <c r="J63" i="38"/>
  <c r="J64" i="38"/>
  <c r="Z70" i="38"/>
  <c r="Z69" i="38"/>
  <c r="AY27" i="38"/>
  <c r="AY28" i="38"/>
  <c r="J65" i="38"/>
  <c r="Z59" i="38"/>
  <c r="AH67" i="38"/>
  <c r="AH66" i="38"/>
  <c r="BD23" i="38"/>
  <c r="AP26" i="38"/>
  <c r="R50" i="38"/>
  <c r="BD69" i="38"/>
  <c r="BD70" i="38"/>
  <c r="Z32" i="38"/>
  <c r="Z33" i="38"/>
  <c r="Z34" i="38"/>
  <c r="BD86" i="38"/>
  <c r="BD85" i="38"/>
  <c r="Z65" i="38"/>
  <c r="AH78" i="38"/>
  <c r="AH77" i="38"/>
  <c r="R58" i="38"/>
  <c r="R57" i="38"/>
  <c r="BI53" i="38"/>
  <c r="BD53" i="38"/>
  <c r="BI41" i="19"/>
  <c r="AW78" i="38"/>
  <c r="AW77" i="38"/>
  <c r="AW89" i="38"/>
  <c r="AW90" i="38"/>
  <c r="AH47" i="38"/>
  <c r="AH48" i="38"/>
  <c r="AH49" i="38"/>
  <c r="Z50" i="38"/>
  <c r="AH53" i="38"/>
  <c r="BD68" i="38"/>
  <c r="J21" i="38"/>
  <c r="J22" i="38"/>
  <c r="BI27" i="19"/>
  <c r="BI28" i="19"/>
  <c r="BD54" i="38"/>
  <c r="BD55" i="38"/>
  <c r="R80" i="38"/>
  <c r="I78" i="38"/>
  <c r="I77" i="38"/>
  <c r="I89" i="38"/>
  <c r="I90" i="38"/>
  <c r="G78" i="38"/>
  <c r="G77" i="38"/>
  <c r="G89" i="38"/>
  <c r="G90" i="38"/>
  <c r="AY56" i="38"/>
  <c r="BD50" i="38"/>
  <c r="BI20" i="19"/>
  <c r="AP42" i="38"/>
  <c r="AP43" i="38"/>
  <c r="BI47" i="38"/>
  <c r="BI48" i="38"/>
  <c r="BI49" i="38"/>
  <c r="J17" i="38"/>
  <c r="J18" i="38"/>
  <c r="J19" i="38"/>
  <c r="R17" i="38"/>
  <c r="R18" i="38"/>
  <c r="R19" i="38"/>
  <c r="BI71" i="38"/>
  <c r="Z56" i="38"/>
  <c r="BD20" i="38"/>
  <c r="AY58" i="38"/>
  <c r="AY57" i="38"/>
  <c r="BD73" i="38"/>
  <c r="BD72" i="38"/>
  <c r="BH78" i="38"/>
  <c r="BH77" i="38"/>
  <c r="BH89" i="38"/>
  <c r="BH90" i="38"/>
  <c r="BI23" i="19"/>
  <c r="BI56" i="19"/>
  <c r="AH79" i="38"/>
  <c r="AY29" i="38"/>
  <c r="R29" i="38"/>
  <c r="AP39" i="38"/>
  <c r="AP40" i="38"/>
  <c r="AP27" i="38"/>
  <c r="AP28" i="38"/>
  <c r="R59" i="38"/>
  <c r="BD44" i="38"/>
  <c r="BD42" i="38"/>
  <c r="BD43" i="38"/>
  <c r="BI58" i="38"/>
  <c r="BI57" i="38"/>
  <c r="BD37" i="38"/>
  <c r="BD36" i="38"/>
  <c r="J44" i="38"/>
  <c r="AP57" i="38"/>
  <c r="AP58" i="38"/>
  <c r="Z66" i="38"/>
  <c r="Z67" i="38"/>
  <c r="J51" i="38"/>
  <c r="J52" i="38"/>
  <c r="J35" i="38"/>
  <c r="AH71" i="38"/>
  <c r="AH20" i="38"/>
  <c r="R79" i="38"/>
  <c r="AH52" i="38"/>
  <c r="AH51" i="38"/>
  <c r="R22" i="38"/>
  <c r="R21" i="38"/>
  <c r="Z44" i="38"/>
  <c r="R64" i="38"/>
  <c r="R63" i="38"/>
  <c r="R62" i="38"/>
  <c r="R76" i="38"/>
  <c r="R89" i="38"/>
  <c r="AH28" i="38"/>
  <c r="AH27" i="38"/>
  <c r="AY79" i="38"/>
  <c r="AP56" i="38"/>
  <c r="BI53" i="19"/>
  <c r="AP51" i="38"/>
  <c r="AP52" i="38"/>
  <c r="BD34" i="38"/>
  <c r="BD33" i="38"/>
  <c r="BD32" i="38"/>
  <c r="J42" i="38"/>
  <c r="J43" i="38"/>
  <c r="AN90" i="38"/>
  <c r="AN78" i="38"/>
  <c r="AN77" i="38"/>
  <c r="AN89" i="38"/>
  <c r="AP67" i="38"/>
  <c r="AP66" i="38"/>
  <c r="BI74" i="19"/>
  <c r="AP19" i="38"/>
  <c r="AP18" i="38"/>
  <c r="AP17" i="38"/>
  <c r="AH34" i="38"/>
  <c r="AH33" i="38"/>
  <c r="AH32" i="38"/>
  <c r="BI59" i="19"/>
  <c r="BI43" i="38"/>
  <c r="BI42" i="38"/>
  <c r="BI65" i="38"/>
  <c r="BI67" i="38"/>
  <c r="AY65" i="38"/>
  <c r="AP80" i="38"/>
  <c r="Z19" i="38"/>
  <c r="Z18" i="38"/>
  <c r="Z17" i="38"/>
  <c r="Z68" i="38"/>
  <c r="AP41" i="38"/>
  <c r="BI50" i="38"/>
  <c r="R65" i="38"/>
  <c r="AG78" i="38"/>
  <c r="AG77" i="38"/>
  <c r="AG89" i="38"/>
  <c r="AG90" i="38"/>
  <c r="AY44" i="38"/>
  <c r="R28" i="38"/>
  <c r="R27" i="38"/>
  <c r="AH41" i="38"/>
  <c r="AP23" i="38"/>
  <c r="BI85" i="19"/>
  <c r="BI86" i="19"/>
  <c r="AH39" i="38"/>
  <c r="AH40" i="38"/>
  <c r="AY54" i="38"/>
  <c r="AY55" i="38"/>
  <c r="J56" i="38"/>
  <c r="AY39" i="38"/>
  <c r="AY40" i="38"/>
  <c r="BD66" i="38"/>
  <c r="BD67" i="38"/>
  <c r="BI22" i="19"/>
  <c r="BI21" i="19"/>
  <c r="BI81" i="19"/>
  <c r="BI82" i="19"/>
  <c r="AP69" i="38"/>
  <c r="AP70" i="38"/>
  <c r="BI38" i="19"/>
  <c r="AE78" i="38"/>
  <c r="AE77" i="38"/>
  <c r="AE89" i="38"/>
  <c r="AE90" i="38"/>
  <c r="BI67" i="19"/>
  <c r="Z23" i="38"/>
  <c r="AP55" i="38"/>
  <c r="AP54" i="38"/>
  <c r="J58" i="38"/>
  <c r="J57" i="38"/>
  <c r="Z57" i="38"/>
  <c r="Z58" i="38"/>
  <c r="BI21" i="38"/>
  <c r="BI22" i="38"/>
  <c r="J24" i="38"/>
  <c r="J25" i="38"/>
  <c r="R49" i="38"/>
  <c r="R48" i="38"/>
  <c r="R47" i="38"/>
  <c r="J39" i="38"/>
  <c r="J40" i="38"/>
  <c r="BI83" i="38"/>
  <c r="BI84" i="38"/>
  <c r="AH69" i="38"/>
  <c r="AH70" i="38"/>
  <c r="AH42" i="38"/>
  <c r="AH43" i="38"/>
  <c r="Z73" i="38"/>
  <c r="Z72" i="38"/>
  <c r="AY50" i="38"/>
  <c r="AY21" i="38"/>
  <c r="AY22" i="38"/>
  <c r="J28" i="38"/>
  <c r="J27" i="38"/>
  <c r="AH56" i="38"/>
  <c r="Z28" i="38"/>
  <c r="Z27" i="38"/>
  <c r="AH23" i="38"/>
  <c r="AY70" i="38"/>
  <c r="AY69" i="38"/>
  <c r="AY42" i="38"/>
  <c r="AY43" i="38"/>
  <c r="BD78" i="38"/>
  <c r="BD77" i="38"/>
  <c r="J78" i="38"/>
  <c r="J77" i="38"/>
  <c r="J23" i="38"/>
  <c r="J29" i="38"/>
  <c r="J80" i="38"/>
  <c r="AH44" i="38"/>
  <c r="AY80" i="38"/>
  <c r="J59" i="38"/>
  <c r="BD57" i="38"/>
  <c r="BD58" i="38"/>
  <c r="AP79" i="38"/>
  <c r="BI71" i="19"/>
  <c r="AP71" i="38"/>
  <c r="BI79" i="38"/>
  <c r="BI26" i="19"/>
  <c r="BD80" i="38"/>
  <c r="AY26" i="38"/>
</calcChain>
</file>

<file path=xl/sharedStrings.xml><?xml version="1.0" encoding="utf-8"?>
<sst xmlns="http://schemas.openxmlformats.org/spreadsheetml/2006/main" count="613" uniqueCount="181">
  <si>
    <t>IDH</t>
  </si>
  <si>
    <t>Coordination</t>
  </si>
  <si>
    <t>TOTAL BUDGET</t>
  </si>
  <si>
    <t>Training materials</t>
  </si>
  <si>
    <t>Project management, traceability &amp; mapping system</t>
  </si>
  <si>
    <t>VRC</t>
  </si>
  <si>
    <t>IDH CPQP</t>
  </si>
  <si>
    <t xml:space="preserve">Period 1 Budget: </t>
  </si>
  <si>
    <t xml:space="preserve"> January to December 2012</t>
  </si>
  <si>
    <t>No</t>
  </si>
  <si>
    <t>Activities</t>
  </si>
  <si>
    <t>Budget</t>
  </si>
  <si>
    <t>Coy/Consortium</t>
  </si>
  <si>
    <t>Total</t>
  </si>
  <si>
    <t>Farmer Training</t>
  </si>
  <si>
    <t>Personnel</t>
  </si>
  <si>
    <t>Travel and accommodation</t>
  </si>
  <si>
    <t>Equipment</t>
  </si>
  <si>
    <t>Project Manager Car</t>
  </si>
  <si>
    <t>FS Motorbike</t>
  </si>
  <si>
    <t>Other</t>
  </si>
  <si>
    <t>Expert cost - training provider</t>
  </si>
  <si>
    <t>Expert cost - backstopping</t>
  </si>
  <si>
    <t>Support Capacity Building</t>
  </si>
  <si>
    <t>Strengthen Farmer Orgaizations</t>
  </si>
  <si>
    <t>Support Nurseries &amp; Demonstration Plots</t>
  </si>
  <si>
    <t xml:space="preserve">Nursery Establishment </t>
  </si>
  <si>
    <t>Improve Input Distribution Systems</t>
  </si>
  <si>
    <t>Farm Shop</t>
  </si>
  <si>
    <t>Improve Access to Financial Inputs</t>
  </si>
  <si>
    <t>Support Certification</t>
  </si>
  <si>
    <t>Support Institutionlization and Extension Services</t>
  </si>
  <si>
    <t>Cost of secondment of COCOBOD community extension agents (incl m/c)</t>
  </si>
  <si>
    <t>EUR:USD</t>
  </si>
  <si>
    <t xml:space="preserve"> January to December 2012 - USD</t>
  </si>
  <si>
    <t>EUR</t>
  </si>
  <si>
    <t>IDH Budget</t>
  </si>
  <si>
    <t>Extension officers salary</t>
  </si>
  <si>
    <t>Coordination fee for WAFF</t>
  </si>
  <si>
    <t>Variance from what was submitted to IDH</t>
  </si>
  <si>
    <t>Overall budget Summary - 12m from Jan 2012</t>
  </si>
  <si>
    <t>PERSONNEL</t>
  </si>
  <si>
    <t>USD</t>
  </si>
  <si>
    <t>1 Project Manager</t>
  </si>
  <si>
    <t>TRAVEL &amp; ACCOMMODATION</t>
  </si>
  <si>
    <t>Nursery</t>
  </si>
  <si>
    <t>Farmer Shop</t>
  </si>
  <si>
    <t>Program management &amp; TMS</t>
  </si>
  <si>
    <t>Co-ordination fee for WAFF</t>
  </si>
  <si>
    <t>TOTAL</t>
  </si>
  <si>
    <t>1 Project Manager Salary</t>
  </si>
  <si>
    <t>travel for staff providing training and some for management</t>
  </si>
  <si>
    <t>2 Field Supervisors</t>
  </si>
  <si>
    <t>Additional</t>
  </si>
  <si>
    <t>1 VRC</t>
  </si>
  <si>
    <t>training materials for 2800 farmers</t>
  </si>
  <si>
    <t>cover costs for program management staff  (Armajaro) and mapping costs</t>
  </si>
  <si>
    <t>for WAFF</t>
  </si>
  <si>
    <t>2 motorbikes</t>
  </si>
  <si>
    <t>costs of 1 vehicle (depreciation and running costs per annum)</t>
  </si>
  <si>
    <t>2 bikes (depreciation and running costs per annum)</t>
  </si>
  <si>
    <t>ASSETS</t>
  </si>
  <si>
    <t>PM Car</t>
  </si>
  <si>
    <t>4 year budget EUR</t>
  </si>
  <si>
    <t>4 year budget USD</t>
  </si>
  <si>
    <t>Motorbikes</t>
  </si>
  <si>
    <t>Lead farmers emoluments</t>
  </si>
  <si>
    <t>Office cost (rent, communication, etc)</t>
  </si>
  <si>
    <t>Vehicle costs (fuel, repairs, insurance)</t>
  </si>
  <si>
    <t>Co-ordination fee</t>
  </si>
  <si>
    <t>Program management &amp; Mapping costs</t>
  </si>
  <si>
    <t>Nursery &amp; Demonstration Plot</t>
  </si>
  <si>
    <t>Internal Inpsectors</t>
  </si>
  <si>
    <t>3 Field Supervisors Salary</t>
  </si>
  <si>
    <t>3 motorbikes</t>
  </si>
  <si>
    <t>Computers &amp; ICS office equipment</t>
  </si>
  <si>
    <t xml:space="preserve">Expert cost - external audit </t>
  </si>
  <si>
    <t>2 Nursery</t>
  </si>
  <si>
    <t>2 Farm shop</t>
  </si>
  <si>
    <t>Per Budget</t>
  </si>
  <si>
    <t>Variance</t>
  </si>
  <si>
    <t>&lt;please specify&gt;</t>
  </si>
  <si>
    <t>Other Project Cost</t>
  </si>
  <si>
    <t>Private Partner A</t>
  </si>
  <si>
    <t>Other Donor A</t>
  </si>
  <si>
    <t>CONTRACT NR:</t>
  </si>
  <si>
    <t>PROJECT NAME:</t>
  </si>
  <si>
    <t>REPORTING YEAR:</t>
  </si>
  <si>
    <t>REMARKS</t>
  </si>
  <si>
    <t>2.Is there time registration process in place?</t>
  </si>
  <si>
    <t>Unit costs</t>
  </si>
  <si>
    <t xml:space="preserve"># units </t>
  </si>
  <si>
    <t>Unit type</t>
  </si>
  <si>
    <t>Select</t>
  </si>
  <si>
    <t>Co-funding ratios</t>
  </si>
  <si>
    <t>Yes</t>
  </si>
  <si>
    <t>PROJECT PERIOD:</t>
  </si>
  <si>
    <t>Management Fee</t>
  </si>
  <si>
    <t>Rent</t>
  </si>
  <si>
    <t>Utilities</t>
  </si>
  <si>
    <t>Budget Year 2: From MM-YYYY To MM-YYYY</t>
  </si>
  <si>
    <t>Budget Year 1: From MM-YYYY to MM-YYYY</t>
  </si>
  <si>
    <t>Total Activities</t>
  </si>
  <si>
    <t>Disbursement date</t>
  </si>
  <si>
    <t>Exchange rate of bank statement</t>
  </si>
  <si>
    <r>
      <t xml:space="preserve">Total amount received </t>
    </r>
    <r>
      <rPr>
        <b/>
        <sz val="11"/>
        <color rgb="FFFF0000"/>
        <rFont val="Calibri"/>
        <family val="2"/>
        <scheme val="minor"/>
      </rPr>
      <t>(reporting exchange rate)</t>
    </r>
  </si>
  <si>
    <t>Support Staff &lt;double check if staff rated include overhead&gt;</t>
  </si>
  <si>
    <t>Audit Costs</t>
  </si>
  <si>
    <t>Coordination Costs &lt;maximum 10% of total activities cost&gt;</t>
  </si>
  <si>
    <t>Grand total &lt;Activitites Cost + Coordination Costs&gt;</t>
  </si>
  <si>
    <t>Exchange Rate</t>
  </si>
  <si>
    <t>as per contract</t>
  </si>
  <si>
    <t>as per disbursements</t>
  </si>
  <si>
    <t>DD-MM-YYYY</t>
  </si>
  <si>
    <t>Reporting Year</t>
  </si>
  <si>
    <t>Installment</t>
  </si>
  <si>
    <t>1st</t>
  </si>
  <si>
    <t xml:space="preserve">2nd </t>
  </si>
  <si>
    <t>3rd</t>
  </si>
  <si>
    <t>Total amount spent (as per financial report)</t>
  </si>
  <si>
    <t>Outstanding balance</t>
  </si>
  <si>
    <t xml:space="preserve">Total Budget </t>
  </si>
  <si>
    <t xml:space="preserve">Total Actuals </t>
  </si>
  <si>
    <t xml:space="preserve">
</t>
  </si>
  <si>
    <t>Please fill in only in the grey cells</t>
  </si>
  <si>
    <t>Staff Position</t>
  </si>
  <si>
    <t>Cost per month (salaries, fringes, bennefits)</t>
  </si>
  <si>
    <t>Time allocation (%)</t>
  </si>
  <si>
    <t># Months</t>
  </si>
  <si>
    <t>Total Cost</t>
  </si>
  <si>
    <t>Personnel Costs Year 1</t>
  </si>
  <si>
    <t>1.Does the personnel monthly cost include overhead costs? If yes, please do not include it in coordination costs</t>
  </si>
  <si>
    <t>Personnel Costs Year 2</t>
  </si>
  <si>
    <t>Personnel Costs Total</t>
  </si>
  <si>
    <t>Annual Report Year 1: January to December</t>
  </si>
  <si>
    <t>Annual Report Year 2: January to December</t>
  </si>
  <si>
    <t xml:space="preserve">Please report the actuals per budget line and per partner against the approved budget. If needed, please include/exclude columns, but don't delete budget and actuals for previous years. 
</t>
  </si>
  <si>
    <t>1.1.1</t>
  </si>
  <si>
    <t>1.1.2</t>
  </si>
  <si>
    <t>1.1.3</t>
  </si>
  <si>
    <t>1.1.4</t>
  </si>
  <si>
    <t>2.1.1</t>
  </si>
  <si>
    <t>2.1.2</t>
  </si>
  <si>
    <t>2.1.3</t>
  </si>
  <si>
    <t>2.1.4</t>
  </si>
  <si>
    <t>3.1.1</t>
  </si>
  <si>
    <t>3.1.2</t>
  </si>
  <si>
    <t>3.1.3</t>
  </si>
  <si>
    <t>3.1.4</t>
  </si>
  <si>
    <t>4.1.1</t>
  </si>
  <si>
    <t>4.1.2</t>
  </si>
  <si>
    <t>4.1.3</t>
  </si>
  <si>
    <t>4.1.4</t>
  </si>
  <si>
    <t>Personnel Costs Overview</t>
  </si>
  <si>
    <t>Please fill in in formation of the staff involved in the project implementation as specified in the peryear budget acuals tab</t>
  </si>
  <si>
    <t xml:space="preserve">Exchange Rate calculation for reporting the expenditure in EUROS </t>
  </si>
  <si>
    <t>Budget vs Actuals Report Template</t>
  </si>
  <si>
    <t>Year 1</t>
  </si>
  <si>
    <t xml:space="preserve">Description activity &lt;as described in the project work plan&gt; </t>
  </si>
  <si>
    <t>Objective 1 &lt;as described in the project work plan&gt;</t>
  </si>
  <si>
    <t>Objective 3 &lt;as described in the project work plan&gt;</t>
  </si>
  <si>
    <t>Objective 2 &lt;as described in the project work plan&gt;</t>
  </si>
  <si>
    <t>Objective 4 &lt;as described in the project work plan&gt;</t>
  </si>
  <si>
    <t>Amount in local $</t>
  </si>
  <si>
    <t>Amount in EUR</t>
  </si>
  <si>
    <t>Disbursements Overview</t>
  </si>
  <si>
    <t>Procurement Plan</t>
  </si>
  <si>
    <t>&lt;FOR PROCUREMENT OF GOODS AND SERVICES OF A VALUE OF 25.000 EURO AND ABOVE, THE BELOW PROCUREMEMT PLAN NEEDS TO BE COMPLETED AND REPORTED ON &gt;</t>
  </si>
  <si>
    <t xml:space="preserve">Objectives workplan </t>
  </si>
  <si>
    <t>Actuals</t>
  </si>
  <si>
    <t>Unit</t>
  </si>
  <si>
    <t xml:space="preserve">Contract value </t>
  </si>
  <si>
    <t>Procurement process followed</t>
  </si>
  <si>
    <t>Service provider contracted</t>
  </si>
  <si>
    <t>Consultancy contract/service provider</t>
  </si>
  <si>
    <t xml:space="preserve">Terms of Reference for the [name of the project/study] was circulated to potential service providers / published on the website […]  on [date] </t>
  </si>
  <si>
    <t>[name of the parties] shared their interest in the assignment</t>
  </si>
  <si>
    <t>Name of service provider contracted</t>
  </si>
  <si>
    <t>The reasons for contracting [name of the consultant] as a consultant are as follows; (Expertise - [explain ], Location - [explain], Other - [explain])</t>
  </si>
  <si>
    <t>Half year Report Year 1 H1: January to June</t>
  </si>
  <si>
    <t>Half year Report Year 2 H1: January to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</si>
</sst>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 * #,##0_ ;_ * \-#,##0_ ;_ * &quot;-&quot;_ ;_ @_ "/>
    <numFmt numFmtId="166" formatCode="_(* #,##0_);_(* \(#,##0\);_(* &quot;-&quot;??_);_(@_)"/>
    <numFmt numFmtId="167" formatCode="_(* #,##0.0000_);_(* \(#,##0.00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2C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/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14999847407452621"/>
      </bottom>
      <diagonal/>
    </border>
    <border>
      <left/>
      <right/>
      <top style="medium">
        <color indexed="64"/>
      </top>
      <bottom style="thin">
        <color theme="0" tint="-0.1499984740745262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6" fontId="0" fillId="0" borderId="0" xfId="1" applyNumberFormat="1" applyFont="1"/>
    <xf numFmtId="0" fontId="0" fillId="0" borderId="0" xfId="0" applyBorder="1"/>
    <xf numFmtId="0" fontId="0" fillId="0" borderId="0" xfId="0" applyFont="1" applyFill="1"/>
    <xf numFmtId="0" fontId="3" fillId="0" borderId="0" xfId="0" applyFont="1" applyFill="1"/>
    <xf numFmtId="0" fontId="0" fillId="0" borderId="0" xfId="0" applyFont="1" applyFill="1" applyBorder="1"/>
    <xf numFmtId="0" fontId="0" fillId="0" borderId="0" xfId="0" applyFont="1" applyBorder="1"/>
    <xf numFmtId="0" fontId="4" fillId="0" borderId="0" xfId="0" applyFont="1" applyBorder="1"/>
    <xf numFmtId="0" fontId="3" fillId="0" borderId="0" xfId="0" applyFont="1" applyFill="1" applyBorder="1"/>
    <xf numFmtId="0" fontId="5" fillId="0" borderId="0" xfId="0" applyFont="1" applyBorder="1"/>
    <xf numFmtId="166" fontId="0" fillId="0" borderId="0" xfId="1" applyNumberFormat="1" applyFont="1" applyBorder="1"/>
    <xf numFmtId="166" fontId="0" fillId="0" borderId="0" xfId="1" applyNumberFormat="1" applyFont="1" applyFill="1" applyBorder="1"/>
    <xf numFmtId="166" fontId="4" fillId="0" borderId="0" xfId="1" applyNumberFormat="1" applyFont="1" applyBorder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0" borderId="9" xfId="0" applyBorder="1"/>
    <xf numFmtId="166" fontId="8" fillId="4" borderId="7" xfId="1" applyNumberFormat="1" applyFont="1" applyFill="1" applyBorder="1"/>
    <xf numFmtId="166" fontId="8" fillId="4" borderId="8" xfId="1" applyNumberFormat="1" applyFont="1" applyFill="1" applyBorder="1"/>
    <xf numFmtId="166" fontId="0" fillId="0" borderId="7" xfId="0" applyNumberFormat="1" applyBorder="1"/>
    <xf numFmtId="166" fontId="0" fillId="0" borderId="8" xfId="1" applyNumberFormat="1" applyFont="1" applyBorder="1"/>
    <xf numFmtId="0" fontId="0" fillId="0" borderId="7" xfId="0" applyBorder="1"/>
    <xf numFmtId="166" fontId="0" fillId="0" borderId="0" xfId="0" applyNumberFormat="1"/>
    <xf numFmtId="43" fontId="0" fillId="0" borderId="0" xfId="0" applyNumberFormat="1"/>
    <xf numFmtId="0" fontId="0" fillId="0" borderId="7" xfId="0" applyBorder="1" applyProtection="1">
      <protection locked="0"/>
    </xf>
    <xf numFmtId="164" fontId="0" fillId="0" borderId="8" xfId="1" applyFont="1" applyBorder="1"/>
    <xf numFmtId="166" fontId="0" fillId="0" borderId="7" xfId="1" applyNumberFormat="1" applyFont="1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166" fontId="0" fillId="0" borderId="10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6" fontId="8" fillId="4" borderId="12" xfId="1" applyNumberFormat="1" applyFont="1" applyFill="1" applyBorder="1"/>
    <xf numFmtId="166" fontId="8" fillId="4" borderId="16" xfId="1" applyNumberFormat="1" applyFont="1" applyFill="1" applyBorder="1"/>
    <xf numFmtId="166" fontId="8" fillId="4" borderId="17" xfId="1" applyNumberFormat="1" applyFont="1" applyFill="1" applyBorder="1"/>
    <xf numFmtId="17" fontId="4" fillId="0" borderId="0" xfId="0" applyNumberFormat="1" applyFont="1" applyFill="1" applyBorder="1" applyAlignment="1">
      <alignment horizontal="center"/>
    </xf>
    <xf numFmtId="0" fontId="0" fillId="0" borderId="19" xfId="0" applyBorder="1"/>
    <xf numFmtId="0" fontId="4" fillId="4" borderId="20" xfId="0" applyFont="1" applyFill="1" applyBorder="1" applyAlignment="1">
      <alignment horizontal="left"/>
    </xf>
    <xf numFmtId="0" fontId="4" fillId="4" borderId="20" xfId="0" applyFont="1" applyFill="1" applyBorder="1"/>
    <xf numFmtId="0" fontId="0" fillId="0" borderId="20" xfId="0" applyBorder="1"/>
    <xf numFmtId="0" fontId="4" fillId="0" borderId="20" xfId="0" applyFont="1" applyBorder="1"/>
    <xf numFmtId="166" fontId="0" fillId="0" borderId="8" xfId="0" applyNumberFormat="1" applyBorder="1"/>
    <xf numFmtId="0" fontId="0" fillId="0" borderId="21" xfId="0" applyBorder="1"/>
    <xf numFmtId="0" fontId="4" fillId="4" borderId="21" xfId="0" applyFont="1" applyFill="1" applyBorder="1" applyAlignment="1">
      <alignment horizontal="left"/>
    </xf>
    <xf numFmtId="0" fontId="4" fillId="4" borderId="21" xfId="0" applyFont="1" applyFill="1" applyBorder="1"/>
    <xf numFmtId="0" fontId="0" fillId="0" borderId="22" xfId="0" applyBorder="1"/>
    <xf numFmtId="0" fontId="0" fillId="0" borderId="16" xfId="0" applyBorder="1"/>
    <xf numFmtId="0" fontId="0" fillId="0" borderId="17" xfId="0" applyBorder="1"/>
    <xf numFmtId="166" fontId="1" fillId="0" borderId="0" xfId="1" applyNumberFormat="1" applyFont="1" applyBorder="1"/>
    <xf numFmtId="0" fontId="9" fillId="0" borderId="0" xfId="0" applyFont="1"/>
    <xf numFmtId="166" fontId="4" fillId="0" borderId="23" xfId="0" applyNumberFormat="1" applyFont="1" applyBorder="1"/>
    <xf numFmtId="167" fontId="0" fillId="0" borderId="0" xfId="1" applyNumberFormat="1" applyFont="1"/>
    <xf numFmtId="18" fontId="0" fillId="0" borderId="0" xfId="0" applyNumberFormat="1" applyFill="1"/>
    <xf numFmtId="166" fontId="0" fillId="0" borderId="0" xfId="1" applyNumberFormat="1" applyFont="1" applyFill="1"/>
    <xf numFmtId="0" fontId="0" fillId="0" borderId="0" xfId="0" applyFill="1"/>
    <xf numFmtId="166" fontId="4" fillId="0" borderId="1" xfId="1" applyNumberFormat="1" applyFont="1" applyFill="1" applyBorder="1"/>
    <xf numFmtId="0" fontId="0" fillId="0" borderId="0" xfId="0" applyAlignment="1">
      <alignment horizontal="center" wrapText="1"/>
    </xf>
    <xf numFmtId="0" fontId="11" fillId="0" borderId="0" xfId="0" applyFont="1"/>
    <xf numFmtId="0" fontId="4" fillId="0" borderId="7" xfId="0" applyFont="1" applyBorder="1" applyAlignment="1">
      <alignment horizontal="center"/>
    </xf>
    <xf numFmtId="17" fontId="4" fillId="0" borderId="7" xfId="0" applyNumberFormat="1" applyFont="1" applyBorder="1" applyAlignment="1">
      <alignment horizontal="center"/>
    </xf>
    <xf numFmtId="0" fontId="4" fillId="0" borderId="7" xfId="0" applyFont="1" applyBorder="1"/>
    <xf numFmtId="18" fontId="0" fillId="0" borderId="7" xfId="0" applyNumberFormat="1" applyBorder="1"/>
    <xf numFmtId="164" fontId="0" fillId="5" borderId="7" xfId="0" applyNumberFormat="1" applyFill="1" applyBorder="1"/>
    <xf numFmtId="0" fontId="0" fillId="5" borderId="7" xfId="0" applyFill="1" applyBorder="1"/>
    <xf numFmtId="166" fontId="0" fillId="5" borderId="7" xfId="1" applyNumberFormat="1" applyFont="1" applyFill="1" applyBorder="1"/>
    <xf numFmtId="3" fontId="0" fillId="5" borderId="7" xfId="0" applyNumberFormat="1" applyFill="1" applyBorder="1"/>
    <xf numFmtId="3" fontId="0" fillId="0" borderId="7" xfId="0" applyNumberFormat="1" applyBorder="1"/>
    <xf numFmtId="0" fontId="0" fillId="0" borderId="7" xfId="0" applyFont="1" applyBorder="1"/>
    <xf numFmtId="0" fontId="0" fillId="0" borderId="7" xfId="0" applyFont="1" applyFill="1" applyBorder="1" applyProtection="1">
      <protection locked="0"/>
    </xf>
    <xf numFmtId="166" fontId="0" fillId="5" borderId="7" xfId="0" applyNumberFormat="1" applyFill="1" applyBorder="1"/>
    <xf numFmtId="164" fontId="0" fillId="0" borderId="7" xfId="0" applyNumberFormat="1" applyBorder="1"/>
    <xf numFmtId="0" fontId="0" fillId="0" borderId="7" xfId="0" applyFill="1" applyBorder="1" applyProtection="1">
      <protection locked="0"/>
    </xf>
    <xf numFmtId="164" fontId="0" fillId="0" borderId="7" xfId="0" applyNumberFormat="1" applyFill="1" applyBorder="1"/>
    <xf numFmtId="166" fontId="0" fillId="0" borderId="7" xfId="0" applyNumberFormat="1" applyFill="1" applyBorder="1"/>
    <xf numFmtId="166" fontId="4" fillId="0" borderId="7" xfId="1" applyNumberFormat="1" applyFont="1" applyBorder="1"/>
    <xf numFmtId="164" fontId="0" fillId="0" borderId="0" xfId="1" applyNumberFormat="1" applyFont="1"/>
    <xf numFmtId="0" fontId="4" fillId="0" borderId="0" xfId="0" applyFont="1" applyFill="1" applyBorder="1"/>
    <xf numFmtId="0" fontId="0" fillId="0" borderId="26" xfId="0" applyFont="1" applyBorder="1"/>
    <xf numFmtId="166" fontId="4" fillId="0" borderId="26" xfId="1" applyNumberFormat="1" applyFont="1" applyBorder="1"/>
    <xf numFmtId="166" fontId="0" fillId="0" borderId="26" xfId="1" applyNumberFormat="1" applyFont="1" applyBorder="1"/>
    <xf numFmtId="166" fontId="4" fillId="0" borderId="0" xfId="1" applyNumberFormat="1" applyFont="1" applyFill="1" applyBorder="1"/>
    <xf numFmtId="0" fontId="4" fillId="0" borderId="9" xfId="0" applyFont="1" applyBorder="1"/>
    <xf numFmtId="0" fontId="13" fillId="0" borderId="0" xfId="0" applyFont="1" applyBorder="1"/>
    <xf numFmtId="0" fontId="5" fillId="0" borderId="0" xfId="0" applyFont="1" applyFill="1" applyBorder="1"/>
    <xf numFmtId="0" fontId="5" fillId="0" borderId="0" xfId="0" applyFont="1" applyBorder="1" applyAlignment="1"/>
    <xf numFmtId="166" fontId="0" fillId="0" borderId="0" xfId="0" applyNumberFormat="1" applyFont="1" applyBorder="1"/>
    <xf numFmtId="0" fontId="6" fillId="0" borderId="0" xfId="0" applyFont="1"/>
    <xf numFmtId="166" fontId="4" fillId="3" borderId="26" xfId="1" applyNumberFormat="1" applyFont="1" applyFill="1" applyBorder="1"/>
    <xf numFmtId="166" fontId="4" fillId="3" borderId="0" xfId="1" applyNumberFormat="1" applyFont="1" applyFill="1" applyBorder="1"/>
    <xf numFmtId="0" fontId="13" fillId="0" borderId="0" xfId="0" applyFont="1" applyFill="1" applyBorder="1"/>
    <xf numFmtId="166" fontId="4" fillId="0" borderId="27" xfId="1" applyNumberFormat="1" applyFont="1" applyFill="1" applyBorder="1"/>
    <xf numFmtId="166" fontId="4" fillId="0" borderId="28" xfId="1" applyNumberFormat="1" applyFont="1" applyFill="1" applyBorder="1"/>
    <xf numFmtId="165" fontId="9" fillId="0" borderId="0" xfId="0" applyNumberFormat="1" applyFont="1"/>
    <xf numFmtId="166" fontId="1" fillId="6" borderId="30" xfId="1" applyNumberFormat="1" applyFont="1" applyFill="1" applyBorder="1"/>
    <xf numFmtId="0" fontId="12" fillId="7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166" fontId="1" fillId="6" borderId="31" xfId="1" applyNumberFormat="1" applyFont="1" applyFill="1" applyBorder="1"/>
    <xf numFmtId="9" fontId="4" fillId="0" borderId="28" xfId="5" applyFont="1" applyFill="1" applyBorder="1"/>
    <xf numFmtId="166" fontId="4" fillId="0" borderId="26" xfId="1" applyNumberFormat="1" applyFont="1" applyFill="1" applyBorder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165" fontId="9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9" borderId="0" xfId="0" applyFont="1" applyFill="1" applyBorder="1"/>
    <xf numFmtId="166" fontId="4" fillId="9" borderId="26" xfId="1" applyNumberFormat="1" applyFont="1" applyFill="1" applyBorder="1"/>
    <xf numFmtId="166" fontId="4" fillId="9" borderId="0" xfId="1" applyNumberFormat="1" applyFont="1" applyFill="1" applyBorder="1"/>
    <xf numFmtId="0" fontId="0" fillId="0" borderId="26" xfId="0" applyFont="1" applyBorder="1" applyAlignment="1">
      <alignment horizontal="left"/>
    </xf>
    <xf numFmtId="0" fontId="0" fillId="0" borderId="9" xfId="0" applyFont="1" applyBorder="1"/>
    <xf numFmtId="0" fontId="4" fillId="3" borderId="26" xfId="0" applyFont="1" applyFill="1" applyBorder="1" applyAlignment="1">
      <alignment horizontal="left"/>
    </xf>
    <xf numFmtId="0" fontId="4" fillId="3" borderId="9" xfId="0" applyFont="1" applyFill="1" applyBorder="1"/>
    <xf numFmtId="0" fontId="4" fillId="0" borderId="26" xfId="0" applyFont="1" applyBorder="1" applyAlignment="1">
      <alignment horizontal="left"/>
    </xf>
    <xf numFmtId="0" fontId="4" fillId="9" borderId="26" xfId="0" applyFont="1" applyFill="1" applyBorder="1" applyAlignment="1">
      <alignment horizontal="left"/>
    </xf>
    <xf numFmtId="0" fontId="4" fillId="9" borderId="9" xfId="0" applyFont="1" applyFill="1" applyBorder="1"/>
    <xf numFmtId="0" fontId="4" fillId="0" borderId="26" xfId="0" applyFont="1" applyFill="1" applyBorder="1" applyAlignment="1">
      <alignment horizontal="left"/>
    </xf>
    <xf numFmtId="0" fontId="4" fillId="0" borderId="9" xfId="0" applyFont="1" applyFill="1" applyBorder="1"/>
    <xf numFmtId="0" fontId="4" fillId="0" borderId="27" xfId="0" applyFont="1" applyFill="1" applyBorder="1" applyAlignment="1">
      <alignment horizontal="left"/>
    </xf>
    <xf numFmtId="0" fontId="4" fillId="0" borderId="29" xfId="0" applyFont="1" applyFill="1" applyBorder="1"/>
    <xf numFmtId="9" fontId="4" fillId="0" borderId="29" xfId="5" applyFont="1" applyFill="1" applyBorder="1"/>
    <xf numFmtId="0" fontId="5" fillId="0" borderId="34" xfId="0" applyFont="1" applyBorder="1"/>
    <xf numFmtId="0" fontId="3" fillId="7" borderId="34" xfId="0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0" fillId="0" borderId="0" xfId="0" applyBorder="1" applyAlignment="1">
      <alignment horizontal="left"/>
    </xf>
    <xf numFmtId="164" fontId="0" fillId="0" borderId="0" xfId="1" applyFont="1"/>
    <xf numFmtId="164" fontId="0" fillId="0" borderId="0" xfId="1" applyFont="1" applyFill="1" applyBorder="1"/>
    <xf numFmtId="164" fontId="0" fillId="0" borderId="0" xfId="1" applyFont="1" applyBorder="1"/>
    <xf numFmtId="164" fontId="0" fillId="10" borderId="0" xfId="1" applyFont="1" applyFill="1"/>
    <xf numFmtId="0" fontId="18" fillId="10" borderId="36" xfId="0" applyFont="1" applyFill="1" applyBorder="1"/>
    <xf numFmtId="0" fontId="16" fillId="10" borderId="36" xfId="0" applyFont="1" applyFill="1" applyBorder="1"/>
    <xf numFmtId="0" fontId="4" fillId="0" borderId="36" xfId="0" applyFont="1" applyBorder="1"/>
    <xf numFmtId="0" fontId="0" fillId="0" borderId="0" xfId="0" applyBorder="1" applyAlignment="1">
      <alignment horizontal="center"/>
    </xf>
    <xf numFmtId="0" fontId="0" fillId="10" borderId="0" xfId="0" applyFill="1" applyBorder="1" applyAlignment="1">
      <alignment horizontal="center"/>
    </xf>
    <xf numFmtId="164" fontId="0" fillId="10" borderId="0" xfId="1" applyFont="1" applyFill="1" applyBorder="1" applyAlignment="1">
      <alignment horizontal="center"/>
    </xf>
    <xf numFmtId="164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164" fontId="0" fillId="10" borderId="0" xfId="1" applyFont="1" applyFill="1" applyAlignment="1">
      <alignment horizontal="center"/>
    </xf>
    <xf numFmtId="164" fontId="0" fillId="0" borderId="0" xfId="1" applyFont="1" applyAlignment="1">
      <alignment horizontal="center"/>
    </xf>
    <xf numFmtId="0" fontId="0" fillId="0" borderId="36" xfId="0" applyBorder="1" applyAlignment="1">
      <alignment horizontal="center"/>
    </xf>
    <xf numFmtId="164" fontId="0" fillId="10" borderId="36" xfId="1" applyFont="1" applyFill="1" applyBorder="1" applyAlignment="1">
      <alignment horizontal="center"/>
    </xf>
    <xf numFmtId="164" fontId="0" fillId="0" borderId="36" xfId="1" applyFont="1" applyBorder="1" applyAlignment="1">
      <alignment horizontal="center"/>
    </xf>
    <xf numFmtId="0" fontId="4" fillId="6" borderId="30" xfId="0" applyFont="1" applyFill="1" applyBorder="1" applyAlignment="1">
      <alignment horizontal="left"/>
    </xf>
    <xf numFmtId="0" fontId="0" fillId="6" borderId="37" xfId="0" applyFont="1" applyFill="1" applyBorder="1"/>
    <xf numFmtId="0" fontId="4" fillId="0" borderId="38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166" fontId="1" fillId="0" borderId="30" xfId="1" applyNumberFormat="1" applyFont="1" applyFill="1" applyBorder="1"/>
    <xf numFmtId="166" fontId="1" fillId="0" borderId="31" xfId="1" applyNumberFormat="1" applyFont="1" applyFill="1" applyBorder="1"/>
    <xf numFmtId="166" fontId="1" fillId="0" borderId="38" xfId="1" applyNumberFormat="1" applyFont="1" applyFill="1" applyBorder="1"/>
    <xf numFmtId="166" fontId="1" fillId="0" borderId="35" xfId="1" applyNumberFormat="1" applyFont="1" applyFill="1" applyBorder="1"/>
    <xf numFmtId="166" fontId="1" fillId="0" borderId="26" xfId="1" applyNumberFormat="1" applyFont="1" applyFill="1" applyBorder="1"/>
    <xf numFmtId="166" fontId="1" fillId="0" borderId="0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vertical="center" wrapText="1"/>
    </xf>
    <xf numFmtId="0" fontId="17" fillId="8" borderId="2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/>
    </xf>
    <xf numFmtId="0" fontId="4" fillId="0" borderId="37" xfId="0" applyFont="1" applyFill="1" applyBorder="1"/>
    <xf numFmtId="0" fontId="17" fillId="7" borderId="39" xfId="0" applyFont="1" applyFill="1" applyBorder="1" applyAlignment="1">
      <alignment horizontal="center" vertical="center" wrapText="1"/>
    </xf>
    <xf numFmtId="0" fontId="17" fillId="7" borderId="40" xfId="0" applyFont="1" applyFill="1" applyBorder="1" applyAlignment="1">
      <alignment horizontal="center" vertical="center" wrapText="1"/>
    </xf>
    <xf numFmtId="0" fontId="17" fillId="7" borderId="41" xfId="0" applyFont="1" applyFill="1" applyBorder="1" applyAlignment="1">
      <alignment horizontal="center" vertical="center" wrapText="1"/>
    </xf>
    <xf numFmtId="0" fontId="17" fillId="8" borderId="39" xfId="0" applyFont="1" applyFill="1" applyBorder="1" applyAlignment="1">
      <alignment horizontal="center" vertical="center" wrapText="1"/>
    </xf>
    <xf numFmtId="0" fontId="17" fillId="8" borderId="40" xfId="0" applyFont="1" applyFill="1" applyBorder="1" applyAlignment="1">
      <alignment horizontal="center" vertical="center" wrapText="1"/>
    </xf>
    <xf numFmtId="0" fontId="17" fillId="7" borderId="4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6" fontId="4" fillId="3" borderId="0" xfId="1" applyNumberFormat="1" applyFont="1" applyFill="1" applyBorder="1" applyAlignment="1">
      <alignment horizontal="center"/>
    </xf>
    <xf numFmtId="166" fontId="4" fillId="3" borderId="9" xfId="1" applyNumberFormat="1" applyFont="1" applyFill="1" applyBorder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66" fontId="4" fillId="0" borderId="9" xfId="1" applyNumberFormat="1" applyFont="1" applyBorder="1" applyAlignment="1">
      <alignment horizontal="center"/>
    </xf>
    <xf numFmtId="166" fontId="1" fillId="6" borderId="31" xfId="1" applyNumberFormat="1" applyFont="1" applyFill="1" applyBorder="1" applyAlignment="1">
      <alignment horizontal="center"/>
    </xf>
    <xf numFmtId="166" fontId="1" fillId="6" borderId="37" xfId="1" applyNumberFormat="1" applyFont="1" applyFill="1" applyBorder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166" fontId="4" fillId="9" borderId="0" xfId="1" applyNumberFormat="1" applyFont="1" applyFill="1" applyBorder="1" applyAlignment="1">
      <alignment horizontal="center"/>
    </xf>
    <xf numFmtId="166" fontId="4" fillId="9" borderId="9" xfId="1" applyNumberFormat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6" fontId="4" fillId="0" borderId="9" xfId="1" applyNumberFormat="1" applyFont="1" applyFill="1" applyBorder="1" applyAlignment="1">
      <alignment horizontal="center"/>
    </xf>
    <xf numFmtId="166" fontId="1" fillId="0" borderId="31" xfId="1" applyNumberFormat="1" applyFont="1" applyFill="1" applyBorder="1" applyAlignment="1">
      <alignment horizontal="center"/>
    </xf>
    <xf numFmtId="166" fontId="1" fillId="0" borderId="37" xfId="1" applyNumberFormat="1" applyFont="1" applyFill="1" applyBorder="1" applyAlignment="1">
      <alignment horizontal="center"/>
    </xf>
    <xf numFmtId="166" fontId="1" fillId="0" borderId="0" xfId="1" applyNumberFormat="1" applyFont="1" applyFill="1" applyBorder="1" applyAlignment="1">
      <alignment horizontal="center"/>
    </xf>
    <xf numFmtId="166" fontId="1" fillId="0" borderId="9" xfId="1" applyNumberFormat="1" applyFont="1" applyFill="1" applyBorder="1" applyAlignment="1">
      <alignment horizontal="center"/>
    </xf>
    <xf numFmtId="9" fontId="4" fillId="0" borderId="28" xfId="5" applyFont="1" applyFill="1" applyBorder="1" applyAlignment="1">
      <alignment horizontal="center"/>
    </xf>
    <xf numFmtId="9" fontId="4" fillId="0" borderId="29" xfId="5" applyFont="1" applyFill="1" applyBorder="1" applyAlignment="1">
      <alignment horizontal="center"/>
    </xf>
    <xf numFmtId="0" fontId="4" fillId="0" borderId="46" xfId="0" applyFont="1" applyFill="1" applyBorder="1"/>
    <xf numFmtId="0" fontId="0" fillId="0" borderId="46" xfId="0" applyFont="1" applyFill="1" applyBorder="1"/>
    <xf numFmtId="0" fontId="19" fillId="0" borderId="46" xfId="0" applyFont="1" applyFill="1" applyBorder="1"/>
    <xf numFmtId="0" fontId="17" fillId="7" borderId="47" xfId="0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165" fontId="9" fillId="0" borderId="0" xfId="0" applyNumberFormat="1" applyFont="1" applyAlignment="1">
      <alignment wrapText="1"/>
    </xf>
    <xf numFmtId="164" fontId="15" fillId="0" borderId="7" xfId="1" applyFont="1" applyBorder="1"/>
    <xf numFmtId="0" fontId="17" fillId="0" borderId="0" xfId="0" applyFont="1" applyFill="1" applyBorder="1"/>
    <xf numFmtId="0" fontId="0" fillId="6" borderId="0" xfId="0" applyFont="1" applyFill="1" applyBorder="1"/>
    <xf numFmtId="0" fontId="17" fillId="7" borderId="36" xfId="0" applyFont="1" applyFill="1" applyBorder="1" applyAlignment="1">
      <alignment horizontal="center" vertical="center"/>
    </xf>
    <xf numFmtId="0" fontId="17" fillId="7" borderId="36" xfId="0" applyFont="1" applyFill="1" applyBorder="1" applyAlignment="1">
      <alignment horizontal="center" vertical="center" wrapText="1"/>
    </xf>
    <xf numFmtId="0" fontId="0" fillId="0" borderId="28" xfId="0" applyFont="1" applyBorder="1"/>
    <xf numFmtId="0" fontId="17" fillId="7" borderId="0" xfId="0" applyFont="1" applyFill="1" applyAlignment="1">
      <alignment horizontal="center" vertical="center" wrapText="1"/>
    </xf>
    <xf numFmtId="0" fontId="12" fillId="0" borderId="0" xfId="0" applyFont="1" applyFill="1"/>
    <xf numFmtId="0" fontId="17" fillId="7" borderId="26" xfId="0" applyFont="1" applyFill="1" applyBorder="1" applyAlignment="1">
      <alignment horizontal="center" vertical="center" wrapText="1"/>
    </xf>
    <xf numFmtId="0" fontId="0" fillId="0" borderId="46" xfId="0" applyFill="1" applyBorder="1"/>
    <xf numFmtId="166" fontId="1" fillId="6" borderId="37" xfId="1" applyNumberFormat="1" applyFont="1" applyFill="1" applyBorder="1"/>
    <xf numFmtId="0" fontId="17" fillId="7" borderId="39" xfId="0" applyFont="1" applyFill="1" applyBorder="1" applyAlignment="1">
      <alignment horizontal="center" vertical="center"/>
    </xf>
    <xf numFmtId="0" fontId="17" fillId="7" borderId="40" xfId="0" applyFont="1" applyFill="1" applyBorder="1" applyAlignment="1">
      <alignment horizontal="center" vertical="center"/>
    </xf>
    <xf numFmtId="0" fontId="0" fillId="0" borderId="48" xfId="0" applyFont="1" applyBorder="1"/>
    <xf numFmtId="0" fontId="3" fillId="0" borderId="49" xfId="0" applyFont="1" applyFill="1" applyBorder="1"/>
    <xf numFmtId="0" fontId="3" fillId="0" borderId="46" xfId="0" applyFont="1" applyFill="1" applyBorder="1"/>
    <xf numFmtId="166" fontId="4" fillId="0" borderId="50" xfId="1" applyNumberFormat="1" applyFont="1" applyFill="1" applyBorder="1"/>
    <xf numFmtId="166" fontId="4" fillId="0" borderId="33" xfId="1" applyNumberFormat="1" applyFont="1" applyFill="1" applyBorder="1"/>
    <xf numFmtId="0" fontId="0" fillId="0" borderId="32" xfId="0" applyFont="1" applyFill="1" applyBorder="1"/>
    <xf numFmtId="0" fontId="0" fillId="0" borderId="51" xfId="0" applyFill="1" applyBorder="1"/>
    <xf numFmtId="0" fontId="0" fillId="0" borderId="26" xfId="0" applyFill="1" applyBorder="1"/>
    <xf numFmtId="0" fontId="0" fillId="0" borderId="46" xfId="0" applyFont="1" applyBorder="1"/>
    <xf numFmtId="0" fontId="4" fillId="0" borderId="34" xfId="0" applyFont="1" applyBorder="1"/>
    <xf numFmtId="0" fontId="4" fillId="11" borderId="0" xfId="0" applyFont="1" applyFill="1" applyBorder="1" applyAlignment="1">
      <alignment horizontal="left"/>
    </xf>
    <xf numFmtId="0" fontId="0" fillId="11" borderId="26" xfId="0" applyFont="1" applyFill="1" applyBorder="1"/>
    <xf numFmtId="0" fontId="0" fillId="11" borderId="0" xfId="0" applyFont="1" applyFill="1" applyBorder="1"/>
    <xf numFmtId="0" fontId="0" fillId="11" borderId="0" xfId="0" applyFont="1" applyFill="1" applyBorder="1" applyAlignment="1">
      <alignment horizontal="center"/>
    </xf>
    <xf numFmtId="0" fontId="4" fillId="11" borderId="9" xfId="0" applyFont="1" applyFill="1" applyBorder="1" applyAlignment="1">
      <alignment horizontal="center"/>
    </xf>
    <xf numFmtId="0" fontId="4" fillId="11" borderId="9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17" fillId="7" borderId="9" xfId="0" applyFont="1" applyFill="1" applyBorder="1" applyAlignment="1">
      <alignment horizontal="center" vertical="center"/>
    </xf>
    <xf numFmtId="0" fontId="0" fillId="0" borderId="0" xfId="0" applyFill="1" applyBorder="1"/>
    <xf numFmtId="0" fontId="0" fillId="10" borderId="36" xfId="0" applyFill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0" fillId="0" borderId="46" xfId="0" applyBorder="1"/>
    <xf numFmtId="0" fontId="17" fillId="0" borderId="0" xfId="0" applyFont="1"/>
    <xf numFmtId="0" fontId="17" fillId="7" borderId="53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left" vertical="center"/>
    </xf>
    <xf numFmtId="0" fontId="14" fillId="0" borderId="0" xfId="0" applyFont="1"/>
    <xf numFmtId="0" fontId="3" fillId="0" borderId="46" xfId="0" applyFont="1" applyBorder="1"/>
    <xf numFmtId="0" fontId="3" fillId="0" borderId="49" xfId="0" applyFont="1" applyBorder="1"/>
    <xf numFmtId="0" fontId="14" fillId="0" borderId="0" xfId="0" applyFont="1" applyAlignment="1">
      <alignment horizontal="left" vertical="top"/>
    </xf>
    <xf numFmtId="0" fontId="0" fillId="0" borderId="53" xfId="0" applyBorder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48" xfId="0" applyFont="1" applyBorder="1" applyAlignment="1">
      <alignment horizontal="left" vertical="top" wrapText="1"/>
    </xf>
    <xf numFmtId="0" fontId="0" fillId="6" borderId="37" xfId="0" applyFill="1" applyBorder="1"/>
    <xf numFmtId="166" fontId="1" fillId="6" borderId="54" xfId="1" applyNumberFormat="1" applyFont="1" applyFill="1" applyBorder="1"/>
    <xf numFmtId="0" fontId="0" fillId="6" borderId="55" xfId="0" applyFill="1" applyBorder="1"/>
    <xf numFmtId="0" fontId="0" fillId="0" borderId="26" xfId="0" applyBorder="1"/>
    <xf numFmtId="0" fontId="0" fillId="0" borderId="51" xfId="0" applyBorder="1"/>
    <xf numFmtId="0" fontId="0" fillId="0" borderId="28" xfId="0" applyBorder="1"/>
    <xf numFmtId="0" fontId="0" fillId="0" borderId="56" xfId="0" applyBorder="1"/>
    <xf numFmtId="0" fontId="14" fillId="0" borderId="0" xfId="0" applyFont="1" applyAlignment="1">
      <alignment horizontal="center"/>
    </xf>
    <xf numFmtId="0" fontId="20" fillId="7" borderId="18" xfId="0" applyFont="1" applyFill="1" applyBorder="1" applyAlignment="1">
      <alignment horizontal="center"/>
    </xf>
    <xf numFmtId="0" fontId="20" fillId="7" borderId="24" xfId="0" applyFont="1" applyFill="1" applyBorder="1" applyAlignment="1">
      <alignment horizontal="center"/>
    </xf>
    <xf numFmtId="0" fontId="20" fillId="7" borderId="25" xfId="0" applyFont="1" applyFill="1" applyBorder="1" applyAlignment="1">
      <alignment horizontal="center"/>
    </xf>
    <xf numFmtId="0" fontId="17" fillId="8" borderId="42" xfId="0" applyFont="1" applyFill="1" applyBorder="1" applyAlignment="1">
      <alignment horizontal="center"/>
    </xf>
    <xf numFmtId="0" fontId="17" fillId="8" borderId="43" xfId="0" applyFont="1" applyFill="1" applyBorder="1" applyAlignment="1">
      <alignment horizontal="center"/>
    </xf>
    <xf numFmtId="0" fontId="17" fillId="8" borderId="44" xfId="0" applyFont="1" applyFill="1" applyBorder="1" applyAlignment="1">
      <alignment horizontal="center"/>
    </xf>
    <xf numFmtId="0" fontId="17" fillId="7" borderId="18" xfId="0" applyFont="1" applyFill="1" applyBorder="1" applyAlignment="1">
      <alignment horizontal="left" vertical="center"/>
    </xf>
    <xf numFmtId="0" fontId="17" fillId="7" borderId="26" xfId="0" applyFont="1" applyFill="1" applyBorder="1" applyAlignment="1">
      <alignment horizontal="left" vertical="center"/>
    </xf>
    <xf numFmtId="0" fontId="17" fillId="7" borderId="25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0" fillId="7" borderId="42" xfId="0" applyFont="1" applyFill="1" applyBorder="1" applyAlignment="1">
      <alignment horizontal="center"/>
    </xf>
    <xf numFmtId="0" fontId="20" fillId="7" borderId="43" xfId="0" applyFont="1" applyFill="1" applyBorder="1" applyAlignment="1">
      <alignment horizontal="center"/>
    </xf>
    <xf numFmtId="0" fontId="20" fillId="7" borderId="44" xfId="0" applyFont="1" applyFill="1" applyBorder="1" applyAlignment="1">
      <alignment horizontal="center"/>
    </xf>
    <xf numFmtId="0" fontId="17" fillId="7" borderId="25" xfId="0" applyFont="1" applyFill="1" applyBorder="1" applyAlignment="1">
      <alignment horizontal="left" vertical="center"/>
    </xf>
    <xf numFmtId="0" fontId="17" fillId="7" borderId="9" xfId="0" applyFont="1" applyFill="1" applyBorder="1" applyAlignment="1">
      <alignment horizontal="left" vertical="center"/>
    </xf>
    <xf numFmtId="0" fontId="17" fillId="7" borderId="25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20" fillId="7" borderId="52" xfId="0" applyFont="1" applyFill="1" applyBorder="1" applyAlignment="1">
      <alignment horizontal="center"/>
    </xf>
    <xf numFmtId="0" fontId="0" fillId="0" borderId="51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</cellXfs>
  <cellStyles count="6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  <cellStyle name="Normal 2 2" xfId="4" xr:uid="{00000000-0005-0000-0000-000004000000}"/>
    <cellStyle name="Percent" xfId="5" builtinId="5"/>
  </cellStyles>
  <dxfs count="0"/>
  <tableStyles count="0" defaultTableStyle="TableStyleMedium2" defaultPivotStyle="PivotStyleMedium9"/>
  <colors>
    <mruColors>
      <color rgb="FF0072C6"/>
      <color rgb="FF0033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71437</xdr:rowOff>
    </xdr:from>
    <xdr:to>
      <xdr:col>1</xdr:col>
      <xdr:colOff>2537089</xdr:colOff>
      <xdr:row>3</xdr:row>
      <xdr:rowOff>164049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71437"/>
          <a:ext cx="2941902" cy="6641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71437</xdr:rowOff>
    </xdr:from>
    <xdr:to>
      <xdr:col>1</xdr:col>
      <xdr:colOff>2537089</xdr:colOff>
      <xdr:row>3</xdr:row>
      <xdr:rowOff>164049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416C6A-168F-4479-B2E8-B604C242D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71437"/>
          <a:ext cx="2944283" cy="6641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1</xdr:row>
      <xdr:rowOff>0</xdr:rowOff>
    </xdr:from>
    <xdr:to>
      <xdr:col>2</xdr:col>
      <xdr:colOff>486834</xdr:colOff>
      <xdr:row>3</xdr:row>
      <xdr:rowOff>150685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B8BAC6-0D98-4BDB-91C8-F74DDC83F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4" y="190500"/>
          <a:ext cx="2233083" cy="5316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97896</xdr:colOff>
      <xdr:row>1</xdr:row>
      <xdr:rowOff>42334</xdr:rowOff>
    </xdr:from>
    <xdr:to>
      <xdr:col>0</xdr:col>
      <xdr:colOff>2330979</xdr:colOff>
      <xdr:row>3</xdr:row>
      <xdr:rowOff>121581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959" y="232834"/>
          <a:ext cx="2233083" cy="5316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275167</xdr:colOff>
      <xdr:row>0</xdr:row>
      <xdr:rowOff>0</xdr:rowOff>
    </xdr:from>
    <xdr:to>
      <xdr:col>0</xdr:col>
      <xdr:colOff>2545443</xdr:colOff>
      <xdr:row>3</xdr:row>
      <xdr:rowOff>140328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977825-FCD3-42F1-9643-008DD3CFA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67" y="0"/>
          <a:ext cx="2270276" cy="680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72C6"/>
    <pageSetUpPr fitToPage="1"/>
  </sheetPr>
  <dimension ref="A3:BR92"/>
  <sheetViews>
    <sheetView showGridLines="0" tabSelected="1" zoomScale="80" zoomScaleNormal="80" workbookViewId="0">
      <pane xSplit="3" ySplit="14" topLeftCell="D15" activePane="bottomRight" state="frozen"/>
      <selection pane="topRight" activeCell="D1" sqref="D1"/>
      <selection pane="bottomLeft" activeCell="A18" sqref="A18"/>
      <selection pane="bottomRight" activeCell="B8" sqref="B8"/>
    </sheetView>
  </sheetViews>
  <sheetFormatPr defaultColWidth="9.140625" defaultRowHeight="15" outlineLevelCol="1" x14ac:dyDescent="0.25"/>
  <cols>
    <col min="1" max="1" width="7" style="104" customWidth="1"/>
    <col min="2" max="2" width="66.42578125" style="9" customWidth="1"/>
    <col min="3" max="3" width="1.7109375" style="8" customWidth="1"/>
    <col min="4" max="6" width="6.7109375" style="8" customWidth="1"/>
    <col min="7" max="9" width="18.7109375" style="168" customWidth="1"/>
    <col min="10" max="10" width="18.7109375" style="169" customWidth="1"/>
    <col min="11" max="11" width="1.7109375" style="8" customWidth="1"/>
    <col min="12" max="12" width="6.5703125" style="10" customWidth="1" outlineLevel="1"/>
    <col min="13" max="13" width="6.28515625" style="10" customWidth="1" outlineLevel="1"/>
    <col min="14" max="14" width="7" style="10" customWidth="1" outlineLevel="1"/>
    <col min="15" max="15" width="15.7109375" style="10" customWidth="1" outlineLevel="1"/>
    <col min="16" max="16" width="18.85546875" style="10" customWidth="1" outlineLevel="1"/>
    <col min="17" max="18" width="15.7109375" style="10" customWidth="1" outlineLevel="1"/>
    <col min="19" max="19" width="1.7109375" style="8" customWidth="1"/>
    <col min="20" max="21" width="7.28515625" style="10" customWidth="1" outlineLevel="1"/>
    <col min="22" max="22" width="5.85546875" style="10" customWidth="1" outlineLevel="1"/>
    <col min="23" max="23" width="15.7109375" style="9" customWidth="1" outlineLevel="1"/>
    <col min="24" max="24" width="17.7109375" style="9" customWidth="1" outlineLevel="1"/>
    <col min="25" max="25" width="15.7109375" style="9" customWidth="1" outlineLevel="1"/>
    <col min="26" max="26" width="15.7109375" style="10" customWidth="1" outlineLevel="1"/>
    <col min="27" max="27" width="3.28515625" style="8" customWidth="1"/>
    <col min="28" max="28" width="5.7109375" style="8" bestFit="1" customWidth="1"/>
    <col min="29" max="30" width="6" style="8" bestFit="1" customWidth="1"/>
    <col min="31" max="31" width="15.7109375" style="9" customWidth="1"/>
    <col min="32" max="32" width="17.140625" style="9" customWidth="1"/>
    <col min="33" max="33" width="15.7109375" style="9" customWidth="1"/>
    <col min="34" max="34" width="15.7109375" style="10" customWidth="1"/>
    <col min="35" max="35" width="2.5703125" style="8" customWidth="1"/>
    <col min="36" max="36" width="6.5703125" style="10" customWidth="1" outlineLevel="1"/>
    <col min="37" max="37" width="6.28515625" style="10" customWidth="1" outlineLevel="1"/>
    <col min="38" max="38" width="7" style="10" customWidth="1" outlineLevel="1"/>
    <col min="39" max="39" width="15.7109375" style="10" customWidth="1" outlineLevel="1"/>
    <col min="40" max="40" width="18.85546875" style="10" customWidth="1" outlineLevel="1"/>
    <col min="41" max="42" width="15.7109375" style="10" customWidth="1" outlineLevel="1"/>
    <col min="43" max="43" width="1.7109375" style="8" customWidth="1"/>
    <col min="44" max="44" width="2.42578125" style="8" customWidth="1"/>
    <col min="45" max="46" width="7.28515625" style="10" customWidth="1" outlineLevel="1"/>
    <col min="47" max="47" width="5.85546875" style="10" customWidth="1" outlineLevel="1"/>
    <col min="48" max="48" width="15.7109375" style="9" customWidth="1" outlineLevel="1"/>
    <col min="49" max="49" width="17.7109375" style="9" customWidth="1" outlineLevel="1"/>
    <col min="50" max="50" width="15.7109375" style="9" customWidth="1" outlineLevel="1"/>
    <col min="51" max="51" width="15.7109375" style="10" customWidth="1" outlineLevel="1"/>
    <col min="52" max="52" width="2.7109375" style="8" customWidth="1"/>
    <col min="53" max="53" width="15.7109375" style="9" customWidth="1"/>
    <col min="54" max="54" width="19.7109375" style="9" customWidth="1"/>
    <col min="55" max="55" width="15.7109375" style="9" customWidth="1"/>
    <col min="56" max="56" width="15.7109375" style="10" customWidth="1"/>
    <col min="57" max="57" width="1.7109375" style="8" customWidth="1"/>
    <col min="58" max="58" width="15.7109375" style="9" customWidth="1"/>
    <col min="59" max="59" width="19.7109375" style="9" customWidth="1"/>
    <col min="60" max="60" width="15.7109375" style="9" customWidth="1"/>
    <col min="61" max="61" width="15.7109375" style="10" customWidth="1"/>
    <col min="62" max="16384" width="9.140625" style="9"/>
  </cols>
  <sheetData>
    <row r="3" spans="1:61" x14ac:dyDescent="0.25">
      <c r="AE3" s="89"/>
    </row>
    <row r="4" spans="1:61" x14ac:dyDescent="0.25">
      <c r="AE4" s="89"/>
    </row>
    <row r="5" spans="1:61" ht="21" customHeight="1" x14ac:dyDescent="0.35">
      <c r="A5" s="105" t="s">
        <v>156</v>
      </c>
      <c r="AE5" s="89"/>
    </row>
    <row r="6" spans="1:61" s="96" customFormat="1" x14ac:dyDescent="0.25">
      <c r="A6" s="106" t="s">
        <v>136</v>
      </c>
      <c r="G6" s="170"/>
      <c r="H6" s="170"/>
      <c r="I6" s="170"/>
      <c r="J6" s="170"/>
    </row>
    <row r="7" spans="1:61" s="96" customFormat="1" ht="15" customHeight="1" x14ac:dyDescent="0.25">
      <c r="A7" s="201" t="s">
        <v>123</v>
      </c>
      <c r="G7" s="170"/>
      <c r="H7" s="170"/>
      <c r="I7" s="170"/>
      <c r="J7" s="170"/>
    </row>
    <row r="8" spans="1:61" s="96" customFormat="1" ht="15" customHeight="1" x14ac:dyDescent="0.25">
      <c r="A8" s="107" t="s">
        <v>85</v>
      </c>
      <c r="G8" s="170"/>
      <c r="H8" s="170"/>
      <c r="I8" s="170"/>
      <c r="J8" s="170"/>
    </row>
    <row r="9" spans="1:61" s="86" customFormat="1" ht="15" customHeight="1" x14ac:dyDescent="0.3">
      <c r="A9" s="107" t="s">
        <v>86</v>
      </c>
      <c r="C9" s="93"/>
      <c r="D9" s="93"/>
      <c r="E9" s="93"/>
      <c r="F9" s="93"/>
      <c r="G9" s="171"/>
      <c r="H9" s="171"/>
      <c r="I9" s="171"/>
      <c r="J9" s="172"/>
      <c r="K9" s="93"/>
      <c r="L9" s="12"/>
      <c r="M9" s="12"/>
      <c r="N9" s="12"/>
      <c r="O9" s="88"/>
      <c r="P9" s="88"/>
      <c r="Q9" s="88"/>
      <c r="R9" s="88"/>
      <c r="S9" s="93"/>
      <c r="T9" s="88"/>
      <c r="U9" s="88"/>
      <c r="V9" s="88"/>
      <c r="Z9" s="12"/>
      <c r="AA9" s="93"/>
      <c r="AB9" s="93"/>
      <c r="AC9" s="93"/>
      <c r="AD9" s="93"/>
      <c r="AH9" s="12"/>
      <c r="AI9" s="93"/>
      <c r="AJ9" s="12"/>
      <c r="AK9" s="12"/>
      <c r="AL9" s="12"/>
      <c r="AM9" s="88"/>
      <c r="AN9" s="88"/>
      <c r="AO9" s="88"/>
      <c r="AP9" s="88"/>
      <c r="AQ9" s="93"/>
      <c r="AR9" s="93"/>
      <c r="AS9" s="88"/>
      <c r="AT9" s="88"/>
      <c r="AU9" s="88"/>
      <c r="AY9" s="12"/>
      <c r="AZ9" s="93"/>
      <c r="BD9" s="12"/>
      <c r="BE9" s="93"/>
      <c r="BI9" s="12"/>
    </row>
    <row r="10" spans="1:61" s="86" customFormat="1" ht="15" customHeight="1" thickBot="1" x14ac:dyDescent="0.35">
      <c r="A10" s="108" t="s">
        <v>96</v>
      </c>
      <c r="C10" s="93"/>
      <c r="D10" s="93"/>
      <c r="E10" s="93"/>
      <c r="F10" s="93"/>
      <c r="G10" s="171"/>
      <c r="H10" s="171"/>
      <c r="I10" s="171"/>
      <c r="J10" s="172"/>
      <c r="K10" s="93"/>
      <c r="L10" s="12"/>
      <c r="M10" s="12"/>
      <c r="N10" s="12"/>
      <c r="O10" s="88"/>
      <c r="P10" s="88"/>
      <c r="Q10" s="88"/>
      <c r="R10" s="88"/>
      <c r="S10" s="93"/>
      <c r="T10" s="88"/>
      <c r="U10" s="88"/>
      <c r="V10" s="88"/>
      <c r="Z10" s="12"/>
      <c r="AA10" s="93"/>
      <c r="AB10" s="93"/>
      <c r="AC10" s="93"/>
      <c r="AD10" s="93"/>
      <c r="AH10" s="12"/>
      <c r="AI10" s="93"/>
      <c r="AJ10" s="12"/>
      <c r="AK10" s="12"/>
      <c r="AL10" s="12"/>
      <c r="AM10" s="88"/>
      <c r="AN10" s="88"/>
      <c r="AO10" s="88"/>
      <c r="AP10" s="88"/>
      <c r="AQ10" s="93"/>
      <c r="AR10" s="93"/>
      <c r="AS10" s="88"/>
      <c r="AT10" s="88"/>
      <c r="AU10" s="88"/>
      <c r="AY10" s="12"/>
      <c r="AZ10" s="93"/>
      <c r="BD10" s="12"/>
      <c r="BE10" s="93"/>
      <c r="BI10" s="12"/>
    </row>
    <row r="11" spans="1:61" s="86" customFormat="1" ht="15" customHeight="1" thickBot="1" x14ac:dyDescent="0.35">
      <c r="A11" s="107" t="s">
        <v>87</v>
      </c>
      <c r="C11" s="93"/>
      <c r="D11" s="93"/>
      <c r="E11" s="93"/>
      <c r="F11" s="93"/>
      <c r="G11" s="171"/>
      <c r="H11" s="171"/>
      <c r="I11" s="125" t="s">
        <v>110</v>
      </c>
      <c r="J11" s="173"/>
      <c r="K11" s="93"/>
      <c r="L11" s="12"/>
      <c r="M11" s="12"/>
      <c r="N11" s="12"/>
      <c r="O11" s="88"/>
      <c r="P11" s="88"/>
      <c r="Q11" s="126" t="s">
        <v>110</v>
      </c>
      <c r="R11" s="124" t="e">
        <f>'disbursements overview'!D19</f>
        <v>#DIV/0!</v>
      </c>
      <c r="S11" s="93"/>
      <c r="T11" s="88"/>
      <c r="U11" s="88"/>
      <c r="V11" s="88"/>
      <c r="Y11" s="126" t="s">
        <v>110</v>
      </c>
      <c r="Z11" s="124" t="e">
        <f>'disbursements overview'!D19</f>
        <v>#DIV/0!</v>
      </c>
      <c r="AA11" s="93"/>
      <c r="AB11" s="93"/>
      <c r="AC11" s="93"/>
      <c r="AD11" s="93"/>
      <c r="AG11" s="125" t="s">
        <v>110</v>
      </c>
      <c r="AH11" s="124"/>
      <c r="AI11" s="93"/>
      <c r="AJ11" s="12"/>
      <c r="AK11" s="12"/>
      <c r="AL11" s="12"/>
      <c r="AM11" s="88"/>
      <c r="AN11" s="88"/>
      <c r="AO11" s="126" t="s">
        <v>110</v>
      </c>
      <c r="AP11" s="124">
        <f>'disbursements overview'!AP19</f>
        <v>0</v>
      </c>
      <c r="AQ11" s="93"/>
      <c r="AR11" s="93"/>
      <c r="AS11" s="88"/>
      <c r="AT11" s="88"/>
      <c r="AU11" s="88"/>
      <c r="AX11" s="126" t="s">
        <v>110</v>
      </c>
      <c r="AY11" s="124">
        <f>'disbursements overview'!AP19</f>
        <v>0</v>
      </c>
      <c r="AZ11" s="93"/>
      <c r="BC11" s="125" t="s">
        <v>110</v>
      </c>
      <c r="BD11" s="124"/>
      <c r="BE11" s="93"/>
      <c r="BH11" s="125" t="s">
        <v>110</v>
      </c>
      <c r="BI11" s="124"/>
    </row>
    <row r="12" spans="1:61" s="86" customFormat="1" ht="15" customHeight="1" thickBot="1" x14ac:dyDescent="0.35">
      <c r="A12" s="108"/>
      <c r="B12" s="88"/>
      <c r="C12" s="93"/>
      <c r="D12" s="93"/>
      <c r="E12" s="93"/>
      <c r="F12" s="93"/>
      <c r="G12" s="171"/>
      <c r="H12" s="171"/>
      <c r="I12" s="168" t="s">
        <v>111</v>
      </c>
      <c r="J12" s="171"/>
      <c r="K12" s="93"/>
      <c r="L12" s="12"/>
      <c r="M12" s="12"/>
      <c r="N12" s="12"/>
      <c r="O12" s="88"/>
      <c r="P12" s="88"/>
      <c r="Q12" s="127" t="s">
        <v>112</v>
      </c>
      <c r="R12" s="88"/>
      <c r="S12" s="93"/>
      <c r="T12" s="88"/>
      <c r="U12" s="88"/>
      <c r="V12" s="88"/>
      <c r="Y12" s="127" t="s">
        <v>112</v>
      </c>
      <c r="Z12" s="12"/>
      <c r="AA12" s="93"/>
      <c r="AB12" s="93"/>
      <c r="AC12" s="93"/>
      <c r="AD12" s="93"/>
      <c r="AG12" s="9" t="s">
        <v>111</v>
      </c>
      <c r="AH12" s="12"/>
      <c r="AI12" s="93"/>
      <c r="AJ12" s="12"/>
      <c r="AK12" s="12"/>
      <c r="AL12" s="12"/>
      <c r="AM12" s="88"/>
      <c r="AN12" s="88"/>
      <c r="AO12" s="127" t="s">
        <v>112</v>
      </c>
      <c r="AP12" s="88"/>
      <c r="AQ12" s="93"/>
      <c r="AR12" s="93"/>
      <c r="AS12" s="88"/>
      <c r="AT12" s="88"/>
      <c r="AU12" s="88"/>
      <c r="AX12" s="127" t="s">
        <v>112</v>
      </c>
      <c r="AY12" s="12"/>
      <c r="AZ12" s="93"/>
      <c r="BC12" s="9" t="s">
        <v>111</v>
      </c>
      <c r="BD12" s="12"/>
      <c r="BE12" s="93"/>
      <c r="BH12" s="9" t="s">
        <v>111</v>
      </c>
      <c r="BI12" s="12"/>
    </row>
    <row r="13" spans="1:61" s="157" customFormat="1" ht="15.75" x14ac:dyDescent="0.25">
      <c r="A13" s="266" t="s">
        <v>9</v>
      </c>
      <c r="B13" s="268" t="s">
        <v>10</v>
      </c>
      <c r="D13" s="260" t="s">
        <v>101</v>
      </c>
      <c r="E13" s="261"/>
      <c r="F13" s="261"/>
      <c r="G13" s="261"/>
      <c r="H13" s="261"/>
      <c r="I13" s="261"/>
      <c r="J13" s="262"/>
      <c r="L13" s="263" t="s">
        <v>179</v>
      </c>
      <c r="M13" s="264"/>
      <c r="N13" s="264"/>
      <c r="O13" s="264"/>
      <c r="P13" s="264"/>
      <c r="Q13" s="264"/>
      <c r="R13" s="265"/>
      <c r="T13" s="263" t="s">
        <v>134</v>
      </c>
      <c r="U13" s="264"/>
      <c r="V13" s="264"/>
      <c r="W13" s="264"/>
      <c r="X13" s="264"/>
      <c r="Y13" s="264"/>
      <c r="Z13" s="265"/>
      <c r="AB13" s="260" t="s">
        <v>100</v>
      </c>
      <c r="AC13" s="261"/>
      <c r="AD13" s="261"/>
      <c r="AE13" s="261"/>
      <c r="AF13" s="261"/>
      <c r="AG13" s="261"/>
      <c r="AH13" s="262"/>
      <c r="AJ13" s="263" t="s">
        <v>180</v>
      </c>
      <c r="AK13" s="264"/>
      <c r="AL13" s="264"/>
      <c r="AM13" s="264"/>
      <c r="AN13" s="264"/>
      <c r="AO13" s="264"/>
      <c r="AP13" s="265"/>
      <c r="AS13" s="263" t="s">
        <v>135</v>
      </c>
      <c r="AT13" s="264"/>
      <c r="AU13" s="264"/>
      <c r="AV13" s="264"/>
      <c r="AW13" s="264"/>
      <c r="AX13" s="264"/>
      <c r="AY13" s="265"/>
      <c r="BA13" s="260" t="s">
        <v>121</v>
      </c>
      <c r="BB13" s="261"/>
      <c r="BC13" s="261"/>
      <c r="BD13" s="261"/>
      <c r="BE13" s="194"/>
      <c r="BF13" s="260" t="s">
        <v>122</v>
      </c>
      <c r="BG13" s="261"/>
      <c r="BH13" s="261"/>
      <c r="BI13" s="262"/>
    </row>
    <row r="14" spans="1:61" s="158" customFormat="1" ht="31.5" x14ac:dyDescent="0.25">
      <c r="A14" s="267"/>
      <c r="B14" s="269"/>
      <c r="D14" s="167" t="s">
        <v>92</v>
      </c>
      <c r="E14" s="163" t="s">
        <v>90</v>
      </c>
      <c r="F14" s="164" t="s">
        <v>91</v>
      </c>
      <c r="G14" s="163" t="s">
        <v>0</v>
      </c>
      <c r="H14" s="163" t="s">
        <v>83</v>
      </c>
      <c r="I14" s="163" t="s">
        <v>84</v>
      </c>
      <c r="J14" s="162" t="s">
        <v>13</v>
      </c>
      <c r="L14" s="159" t="s">
        <v>92</v>
      </c>
      <c r="M14" s="166" t="s">
        <v>90</v>
      </c>
      <c r="N14" s="166" t="s">
        <v>91</v>
      </c>
      <c r="O14" s="166" t="s">
        <v>0</v>
      </c>
      <c r="P14" s="166" t="s">
        <v>83</v>
      </c>
      <c r="Q14" s="166" t="s">
        <v>84</v>
      </c>
      <c r="R14" s="165" t="s">
        <v>13</v>
      </c>
      <c r="T14" s="159" t="s">
        <v>92</v>
      </c>
      <c r="U14" s="166" t="s">
        <v>90</v>
      </c>
      <c r="V14" s="166" t="s">
        <v>91</v>
      </c>
      <c r="W14" s="166" t="s">
        <v>0</v>
      </c>
      <c r="X14" s="166" t="s">
        <v>83</v>
      </c>
      <c r="Y14" s="166" t="s">
        <v>84</v>
      </c>
      <c r="Z14" s="165" t="s">
        <v>13</v>
      </c>
      <c r="AB14" s="167" t="s">
        <v>92</v>
      </c>
      <c r="AC14" s="163" t="s">
        <v>90</v>
      </c>
      <c r="AD14" s="164" t="s">
        <v>91</v>
      </c>
      <c r="AE14" s="163" t="s">
        <v>0</v>
      </c>
      <c r="AF14" s="163" t="s">
        <v>83</v>
      </c>
      <c r="AG14" s="163" t="s">
        <v>84</v>
      </c>
      <c r="AH14" s="162" t="s">
        <v>13</v>
      </c>
      <c r="AJ14" s="159" t="s">
        <v>92</v>
      </c>
      <c r="AK14" s="166" t="s">
        <v>90</v>
      </c>
      <c r="AL14" s="166" t="s">
        <v>91</v>
      </c>
      <c r="AM14" s="166" t="s">
        <v>0</v>
      </c>
      <c r="AN14" s="166" t="s">
        <v>83</v>
      </c>
      <c r="AO14" s="166" t="s">
        <v>84</v>
      </c>
      <c r="AP14" s="165" t="s">
        <v>13</v>
      </c>
      <c r="AS14" s="159" t="s">
        <v>92</v>
      </c>
      <c r="AT14" s="166" t="s">
        <v>90</v>
      </c>
      <c r="AU14" s="166" t="s">
        <v>91</v>
      </c>
      <c r="AV14" s="166" t="s">
        <v>0</v>
      </c>
      <c r="AW14" s="166" t="s">
        <v>83</v>
      </c>
      <c r="AX14" s="166" t="s">
        <v>84</v>
      </c>
      <c r="AY14" s="165" t="s">
        <v>13</v>
      </c>
      <c r="BA14" s="167" t="s">
        <v>0</v>
      </c>
      <c r="BB14" s="163" t="s">
        <v>83</v>
      </c>
      <c r="BC14" s="164" t="s">
        <v>84</v>
      </c>
      <c r="BD14" s="195" t="s">
        <v>13</v>
      </c>
      <c r="BE14" s="196"/>
      <c r="BF14" s="167" t="s">
        <v>0</v>
      </c>
      <c r="BG14" s="163" t="s">
        <v>83</v>
      </c>
      <c r="BH14" s="164" t="s">
        <v>84</v>
      </c>
      <c r="BI14" s="162" t="s">
        <v>13</v>
      </c>
    </row>
    <row r="15" spans="1:61" x14ac:dyDescent="0.25">
      <c r="A15" s="112"/>
      <c r="B15" s="113"/>
      <c r="D15" s="81"/>
      <c r="E15" s="9"/>
      <c r="F15" s="9"/>
      <c r="J15" s="174"/>
      <c r="L15" s="81"/>
      <c r="M15" s="9"/>
      <c r="N15" s="9"/>
      <c r="O15" s="9"/>
      <c r="P15" s="9"/>
      <c r="Q15" s="9"/>
      <c r="R15" s="85"/>
      <c r="T15" s="81"/>
      <c r="U15" s="9"/>
      <c r="V15" s="9"/>
      <c r="Z15" s="85"/>
      <c r="AB15" s="81"/>
      <c r="AC15" s="9"/>
      <c r="AD15" s="9"/>
      <c r="AH15" s="85"/>
      <c r="AJ15" s="81"/>
      <c r="AK15" s="9"/>
      <c r="AL15" s="9"/>
      <c r="AM15" s="9"/>
      <c r="AN15" s="9"/>
      <c r="AO15" s="9"/>
      <c r="AP15" s="85"/>
      <c r="AS15" s="81"/>
      <c r="AT15" s="9"/>
      <c r="AU15" s="9"/>
      <c r="AY15" s="85"/>
      <c r="AZ15" s="193"/>
      <c r="BD15" s="85"/>
      <c r="BF15" s="81"/>
      <c r="BI15" s="85"/>
    </row>
    <row r="16" spans="1:61" x14ac:dyDescent="0.25">
      <c r="A16" s="225">
        <v>1</v>
      </c>
      <c r="B16" s="225" t="s">
        <v>159</v>
      </c>
      <c r="C16" s="193"/>
      <c r="D16" s="226"/>
      <c r="E16" s="227"/>
      <c r="F16" s="227"/>
      <c r="G16" s="228"/>
      <c r="H16" s="228"/>
      <c r="I16" s="228"/>
      <c r="J16" s="229"/>
      <c r="L16" s="226"/>
      <c r="M16" s="227"/>
      <c r="N16" s="227"/>
      <c r="O16" s="227"/>
      <c r="P16" s="227"/>
      <c r="Q16" s="227"/>
      <c r="R16" s="230"/>
      <c r="T16" s="226"/>
      <c r="U16" s="227"/>
      <c r="V16" s="227"/>
      <c r="W16" s="227"/>
      <c r="X16" s="227"/>
      <c r="Y16" s="227"/>
      <c r="Z16" s="230"/>
      <c r="AB16" s="226"/>
      <c r="AC16" s="227"/>
      <c r="AD16" s="227"/>
      <c r="AE16" s="227"/>
      <c r="AF16" s="227"/>
      <c r="AG16" s="227"/>
      <c r="AH16" s="230"/>
      <c r="AJ16" s="226"/>
      <c r="AK16" s="227"/>
      <c r="AL16" s="227"/>
      <c r="AM16" s="227"/>
      <c r="AN16" s="227"/>
      <c r="AO16" s="227"/>
      <c r="AP16" s="230"/>
      <c r="AS16" s="226"/>
      <c r="AT16" s="227"/>
      <c r="AU16" s="227"/>
      <c r="AV16" s="227"/>
      <c r="AW16" s="227"/>
      <c r="AX16" s="227"/>
      <c r="AY16" s="230"/>
      <c r="AZ16" s="193"/>
      <c r="BA16" s="227"/>
      <c r="BB16" s="227"/>
      <c r="BC16" s="227"/>
      <c r="BD16" s="230"/>
      <c r="BF16" s="226"/>
      <c r="BG16" s="227"/>
      <c r="BH16" s="227"/>
      <c r="BI16" s="230"/>
    </row>
    <row r="17" spans="1:63" s="10" customFormat="1" x14ac:dyDescent="0.25">
      <c r="A17" s="114">
        <v>1.1000000000000001</v>
      </c>
      <c r="B17" s="115" t="s">
        <v>158</v>
      </c>
      <c r="C17" s="80"/>
      <c r="D17" s="91"/>
      <c r="E17" s="92"/>
      <c r="F17" s="92"/>
      <c r="G17" s="175">
        <f>G18+G21+G24+G27</f>
        <v>10000</v>
      </c>
      <c r="H17" s="175">
        <f t="shared" ref="H17:J17" si="0">H18+H21+H24+H27</f>
        <v>10000</v>
      </c>
      <c r="I17" s="175">
        <f t="shared" si="0"/>
        <v>0</v>
      </c>
      <c r="J17" s="176">
        <f t="shared" si="0"/>
        <v>20000</v>
      </c>
      <c r="K17" s="80"/>
      <c r="L17" s="91"/>
      <c r="M17" s="92"/>
      <c r="N17" s="92"/>
      <c r="O17" s="175">
        <f>O18+O21+O24+O27</f>
        <v>0</v>
      </c>
      <c r="P17" s="175">
        <f t="shared" ref="P17:R17" si="1">P18+P21+P24+P27</f>
        <v>0</v>
      </c>
      <c r="Q17" s="175">
        <f t="shared" si="1"/>
        <v>0</v>
      </c>
      <c r="R17" s="176">
        <f t="shared" si="1"/>
        <v>0</v>
      </c>
      <c r="S17" s="80"/>
      <c r="T17" s="91"/>
      <c r="U17" s="92"/>
      <c r="V17" s="92"/>
      <c r="W17" s="175">
        <f>W18+W21+W24+W27</f>
        <v>0</v>
      </c>
      <c r="X17" s="175">
        <f t="shared" ref="X17:Z17" si="2">X18+X21+X24+X27</f>
        <v>0</v>
      </c>
      <c r="Y17" s="175">
        <f t="shared" si="2"/>
        <v>0</v>
      </c>
      <c r="Z17" s="176">
        <f t="shared" si="2"/>
        <v>0</v>
      </c>
      <c r="AA17" s="80"/>
      <c r="AB17" s="91"/>
      <c r="AC17" s="92"/>
      <c r="AD17" s="92"/>
      <c r="AE17" s="175">
        <f>AE18+AE21+AE24+AE27</f>
        <v>0</v>
      </c>
      <c r="AF17" s="175">
        <f t="shared" ref="AF17:AH17" si="3">AF18+AF21+AF24+AF27</f>
        <v>0</v>
      </c>
      <c r="AG17" s="175">
        <f t="shared" si="3"/>
        <v>0</v>
      </c>
      <c r="AH17" s="176">
        <f t="shared" si="3"/>
        <v>0</v>
      </c>
      <c r="AI17" s="80"/>
      <c r="AJ17" s="91"/>
      <c r="AK17" s="92"/>
      <c r="AL17" s="92"/>
      <c r="AM17" s="175">
        <f>AM18+AM21+AM24+AM27</f>
        <v>0</v>
      </c>
      <c r="AN17" s="175">
        <f t="shared" ref="AN17:AP17" si="4">AN18+AN21+AN24+AN27</f>
        <v>0</v>
      </c>
      <c r="AO17" s="175">
        <f t="shared" si="4"/>
        <v>0</v>
      </c>
      <c r="AP17" s="176">
        <f t="shared" si="4"/>
        <v>0</v>
      </c>
      <c r="AQ17" s="80"/>
      <c r="AR17" s="80"/>
      <c r="AS17" s="91"/>
      <c r="AT17" s="92"/>
      <c r="AU17" s="92"/>
      <c r="AV17" s="175">
        <f>AV18+AV21+AV24+AV27</f>
        <v>0</v>
      </c>
      <c r="AW17" s="175">
        <f t="shared" ref="AW17:AY17" si="5">AW18+AW21+AW24+AW27</f>
        <v>0</v>
      </c>
      <c r="AX17" s="175">
        <f t="shared" si="5"/>
        <v>0</v>
      </c>
      <c r="AY17" s="176">
        <f t="shared" si="5"/>
        <v>0</v>
      </c>
      <c r="AZ17" s="192"/>
      <c r="BA17" s="175">
        <f>BA18+BA21+BA24+BA27</f>
        <v>10000</v>
      </c>
      <c r="BB17" s="175">
        <f>BB18+BB21+BB24+BB27</f>
        <v>10000</v>
      </c>
      <c r="BC17" s="175">
        <f>BC18+BC21+BC24+BC27</f>
        <v>0</v>
      </c>
      <c r="BD17" s="176">
        <f t="shared" ref="BD17" si="6">BD18+BD21+BD24+BD27</f>
        <v>20000</v>
      </c>
      <c r="BE17" s="192"/>
      <c r="BF17" s="175">
        <f>BF18+BF21+BF24+BF27</f>
        <v>0</v>
      </c>
      <c r="BG17" s="175">
        <f>BG18+BG21+BG24+BG27</f>
        <v>0</v>
      </c>
      <c r="BH17" s="175">
        <f>BH18+BH21+BH24+BH27</f>
        <v>0</v>
      </c>
      <c r="BI17" s="176">
        <f ca="1">BI18+BI21+BI24+BI27</f>
        <v>0</v>
      </c>
    </row>
    <row r="18" spans="1:63" s="10" customFormat="1" x14ac:dyDescent="0.25">
      <c r="A18" s="116" t="s">
        <v>137</v>
      </c>
      <c r="B18" s="85" t="s">
        <v>15</v>
      </c>
      <c r="C18" s="8"/>
      <c r="D18" s="82"/>
      <c r="E18" s="15"/>
      <c r="F18" s="15"/>
      <c r="G18" s="177">
        <f>SUM(G19:G20)</f>
        <v>10000</v>
      </c>
      <c r="H18" s="177">
        <f t="shared" ref="H18:J18" si="7">SUM(H19:H20)</f>
        <v>0</v>
      </c>
      <c r="I18" s="177">
        <f t="shared" si="7"/>
        <v>0</v>
      </c>
      <c r="J18" s="178">
        <f t="shared" si="7"/>
        <v>10000</v>
      </c>
      <c r="K18" s="8"/>
      <c r="L18" s="82"/>
      <c r="M18" s="15"/>
      <c r="N18" s="15"/>
      <c r="O18" s="177">
        <f>SUM(O19:O20)</f>
        <v>0</v>
      </c>
      <c r="P18" s="177">
        <f t="shared" ref="P18:R18" si="8">SUM(P19:P20)</f>
        <v>0</v>
      </c>
      <c r="Q18" s="177">
        <f t="shared" si="8"/>
        <v>0</v>
      </c>
      <c r="R18" s="178">
        <f t="shared" si="8"/>
        <v>0</v>
      </c>
      <c r="S18" s="8"/>
      <c r="T18" s="82"/>
      <c r="U18" s="15"/>
      <c r="V18" s="15"/>
      <c r="W18" s="177">
        <f>SUM(W19:W20)</f>
        <v>0</v>
      </c>
      <c r="X18" s="177">
        <f t="shared" ref="X18:Z18" si="9">SUM(X19:X20)</f>
        <v>0</v>
      </c>
      <c r="Y18" s="177">
        <f t="shared" si="9"/>
        <v>0</v>
      </c>
      <c r="Z18" s="178">
        <f t="shared" si="9"/>
        <v>0</v>
      </c>
      <c r="AA18" s="8"/>
      <c r="AB18" s="82"/>
      <c r="AC18" s="15"/>
      <c r="AD18" s="15"/>
      <c r="AE18" s="177">
        <f>SUM(AE19:AE20)</f>
        <v>0</v>
      </c>
      <c r="AF18" s="177">
        <f t="shared" ref="AF18:AH18" si="10">SUM(AF19:AF20)</f>
        <v>0</v>
      </c>
      <c r="AG18" s="177">
        <f t="shared" si="10"/>
        <v>0</v>
      </c>
      <c r="AH18" s="178">
        <f t="shared" si="10"/>
        <v>0</v>
      </c>
      <c r="AI18" s="8"/>
      <c r="AJ18" s="82"/>
      <c r="AK18" s="15"/>
      <c r="AL18" s="15"/>
      <c r="AM18" s="177">
        <f>SUM(AM19:AM20)</f>
        <v>0</v>
      </c>
      <c r="AN18" s="177">
        <f t="shared" ref="AN18:AP18" si="11">SUM(AN19:AN20)</f>
        <v>0</v>
      </c>
      <c r="AO18" s="177">
        <f t="shared" si="11"/>
        <v>0</v>
      </c>
      <c r="AP18" s="178">
        <f t="shared" si="11"/>
        <v>0</v>
      </c>
      <c r="AQ18" s="8"/>
      <c r="AR18" s="8"/>
      <c r="AS18" s="82"/>
      <c r="AT18" s="15"/>
      <c r="AU18" s="15"/>
      <c r="AV18" s="177">
        <f>SUM(AV19:AV20)</f>
        <v>0</v>
      </c>
      <c r="AW18" s="177">
        <f t="shared" ref="AW18:AY18" si="12">SUM(AW19:AW20)</f>
        <v>0</v>
      </c>
      <c r="AX18" s="177">
        <f t="shared" si="12"/>
        <v>0</v>
      </c>
      <c r="AY18" s="178">
        <f t="shared" si="12"/>
        <v>0</v>
      </c>
      <c r="AZ18" s="193"/>
      <c r="BA18" s="177">
        <f>SUM(BA19:BA20)</f>
        <v>10000</v>
      </c>
      <c r="BB18" s="177">
        <f>SUM(BB19:BB20)</f>
        <v>0</v>
      </c>
      <c r="BC18" s="177">
        <f>SUM(BC19:BC20)</f>
        <v>0</v>
      </c>
      <c r="BD18" s="178">
        <f t="shared" ref="BD18" si="13">SUM(BD19:BD20)</f>
        <v>10000</v>
      </c>
      <c r="BE18" s="193"/>
      <c r="BF18" s="177">
        <f>SUM(BF19:BF20)</f>
        <v>0</v>
      </c>
      <c r="BG18" s="177">
        <f>SUM(BG19:BG20)</f>
        <v>0</v>
      </c>
      <c r="BH18" s="177">
        <f>SUM(BH19:BH20)</f>
        <v>0</v>
      </c>
      <c r="BI18" s="178">
        <f ca="1">SUM(BI19:BI20)</f>
        <v>0</v>
      </c>
      <c r="BJ18" s="9"/>
      <c r="BK18" s="9"/>
    </row>
    <row r="19" spans="1:63" s="10" customFormat="1" x14ac:dyDescent="0.25">
      <c r="A19" s="147"/>
      <c r="B19" s="148" t="s">
        <v>81</v>
      </c>
      <c r="C19" s="8"/>
      <c r="D19" s="97"/>
      <c r="E19" s="101"/>
      <c r="F19" s="101"/>
      <c r="G19" s="179">
        <v>10000</v>
      </c>
      <c r="H19" s="179">
        <v>0</v>
      </c>
      <c r="I19" s="179">
        <v>0</v>
      </c>
      <c r="J19" s="180">
        <f>SUM(G19:I19)</f>
        <v>10000</v>
      </c>
      <c r="K19" s="8"/>
      <c r="L19" s="97"/>
      <c r="M19" s="101"/>
      <c r="N19" s="101"/>
      <c r="O19" s="179"/>
      <c r="P19" s="179">
        <v>0</v>
      </c>
      <c r="Q19" s="179">
        <v>0</v>
      </c>
      <c r="R19" s="180">
        <f>SUM(O19:Q19)</f>
        <v>0</v>
      </c>
      <c r="S19" s="8"/>
      <c r="T19" s="97"/>
      <c r="U19" s="101"/>
      <c r="V19" s="101"/>
      <c r="W19" s="179"/>
      <c r="X19" s="179">
        <v>0</v>
      </c>
      <c r="Y19" s="179">
        <v>0</v>
      </c>
      <c r="Z19" s="180">
        <f>SUM(W19:Y19)</f>
        <v>0</v>
      </c>
      <c r="AA19" s="8"/>
      <c r="AB19" s="97"/>
      <c r="AC19" s="101"/>
      <c r="AD19" s="101"/>
      <c r="AE19" s="179"/>
      <c r="AF19" s="179">
        <v>0</v>
      </c>
      <c r="AG19" s="179">
        <v>0</v>
      </c>
      <c r="AH19" s="180">
        <f>SUM(AE19:AG19)</f>
        <v>0</v>
      </c>
      <c r="AI19" s="8"/>
      <c r="AJ19" s="97"/>
      <c r="AK19" s="101"/>
      <c r="AL19" s="101"/>
      <c r="AM19" s="179"/>
      <c r="AN19" s="179">
        <v>0</v>
      </c>
      <c r="AO19" s="179">
        <v>0</v>
      </c>
      <c r="AP19" s="180">
        <f>SUM(AM19:AO19)</f>
        <v>0</v>
      </c>
      <c r="AQ19" s="8"/>
      <c r="AR19" s="8"/>
      <c r="AS19" s="97"/>
      <c r="AT19" s="101"/>
      <c r="AU19" s="101"/>
      <c r="AV19" s="179"/>
      <c r="AW19" s="179">
        <v>0</v>
      </c>
      <c r="AX19" s="179">
        <v>0</v>
      </c>
      <c r="AY19" s="180">
        <f>SUM(AV19:AX19)</f>
        <v>0</v>
      </c>
      <c r="AZ19" s="193"/>
      <c r="BA19" s="179">
        <f t="shared" ref="BA19:BC20" si="14">G19+AE19</f>
        <v>10000</v>
      </c>
      <c r="BB19" s="179">
        <f t="shared" si="14"/>
        <v>0</v>
      </c>
      <c r="BC19" s="179">
        <f t="shared" si="14"/>
        <v>0</v>
      </c>
      <c r="BD19" s="180">
        <f>SUM(BA19:BC19)</f>
        <v>10000</v>
      </c>
      <c r="BE19" s="193"/>
      <c r="BF19" s="179">
        <f t="shared" ref="BF19:BH20" si="15">W19+AV19</f>
        <v>0</v>
      </c>
      <c r="BG19" s="179">
        <f t="shared" si="15"/>
        <v>0</v>
      </c>
      <c r="BH19" s="179">
        <f t="shared" si="15"/>
        <v>0</v>
      </c>
      <c r="BI19" s="180">
        <f ca="1">SUM(BF19:BI19)</f>
        <v>0</v>
      </c>
      <c r="BJ19" s="9"/>
      <c r="BK19" s="9"/>
    </row>
    <row r="20" spans="1:63" s="10" customFormat="1" x14ac:dyDescent="0.25">
      <c r="A20" s="147"/>
      <c r="B20" s="148" t="s">
        <v>81</v>
      </c>
      <c r="C20" s="8"/>
      <c r="D20" s="97"/>
      <c r="E20" s="101"/>
      <c r="F20" s="101"/>
      <c r="G20" s="179"/>
      <c r="H20" s="179"/>
      <c r="I20" s="179"/>
      <c r="J20" s="180">
        <f>SUM(G20:I20)</f>
        <v>0</v>
      </c>
      <c r="K20" s="8"/>
      <c r="L20" s="97"/>
      <c r="M20" s="101"/>
      <c r="N20" s="101"/>
      <c r="O20" s="179"/>
      <c r="P20" s="179"/>
      <c r="Q20" s="179"/>
      <c r="R20" s="180">
        <f>SUM(O20:Q20)</f>
        <v>0</v>
      </c>
      <c r="S20" s="8"/>
      <c r="T20" s="97"/>
      <c r="U20" s="101"/>
      <c r="V20" s="101"/>
      <c r="W20" s="179"/>
      <c r="X20" s="179"/>
      <c r="Y20" s="179"/>
      <c r="Z20" s="180">
        <f>SUM(W20:Y20)</f>
        <v>0</v>
      </c>
      <c r="AA20" s="8"/>
      <c r="AB20" s="97"/>
      <c r="AC20" s="101"/>
      <c r="AD20" s="101"/>
      <c r="AE20" s="179"/>
      <c r="AF20" s="179"/>
      <c r="AG20" s="179"/>
      <c r="AH20" s="180">
        <f>SUM(AE20:AG20)</f>
        <v>0</v>
      </c>
      <c r="AI20" s="8"/>
      <c r="AJ20" s="97"/>
      <c r="AK20" s="101"/>
      <c r="AL20" s="101"/>
      <c r="AM20" s="179"/>
      <c r="AN20" s="179"/>
      <c r="AO20" s="179"/>
      <c r="AP20" s="180">
        <f>SUM(AM20:AO20)</f>
        <v>0</v>
      </c>
      <c r="AQ20" s="8"/>
      <c r="AR20" s="8"/>
      <c r="AS20" s="97"/>
      <c r="AT20" s="101"/>
      <c r="AU20" s="101"/>
      <c r="AV20" s="179"/>
      <c r="AW20" s="179"/>
      <c r="AX20" s="179"/>
      <c r="AY20" s="180">
        <f>SUM(AV20:AX20)</f>
        <v>0</v>
      </c>
      <c r="AZ20" s="193"/>
      <c r="BA20" s="179">
        <f t="shared" si="14"/>
        <v>0</v>
      </c>
      <c r="BB20" s="179">
        <f t="shared" si="14"/>
        <v>0</v>
      </c>
      <c r="BC20" s="179">
        <f t="shared" si="14"/>
        <v>0</v>
      </c>
      <c r="BD20" s="180">
        <f>SUM(BA20:BC20)</f>
        <v>0</v>
      </c>
      <c r="BE20" s="193"/>
      <c r="BF20" s="179">
        <f t="shared" si="15"/>
        <v>0</v>
      </c>
      <c r="BG20" s="179">
        <f t="shared" si="15"/>
        <v>0</v>
      </c>
      <c r="BH20" s="179">
        <f t="shared" si="15"/>
        <v>0</v>
      </c>
      <c r="BI20" s="180">
        <f ca="1">SUM(BF20:BI20)</f>
        <v>0</v>
      </c>
      <c r="BJ20" s="9"/>
      <c r="BK20" s="9"/>
    </row>
    <row r="21" spans="1:63" s="10" customFormat="1" x14ac:dyDescent="0.25">
      <c r="A21" s="149" t="s">
        <v>138</v>
      </c>
      <c r="B21" s="85" t="s">
        <v>16</v>
      </c>
      <c r="C21" s="8"/>
      <c r="D21" s="153"/>
      <c r="E21" s="154"/>
      <c r="F21" s="154"/>
      <c r="G21" s="177">
        <f>SUM(G22:G23)</f>
        <v>0</v>
      </c>
      <c r="H21" s="177">
        <f t="shared" ref="H21:J21" si="16">SUM(H22:H23)</f>
        <v>10000</v>
      </c>
      <c r="I21" s="177">
        <f t="shared" si="16"/>
        <v>0</v>
      </c>
      <c r="J21" s="178">
        <f t="shared" si="16"/>
        <v>10000</v>
      </c>
      <c r="K21" s="8"/>
      <c r="L21" s="82"/>
      <c r="M21" s="15"/>
      <c r="N21" s="15"/>
      <c r="O21" s="177">
        <f>SUM(O22:O23)</f>
        <v>0</v>
      </c>
      <c r="P21" s="177">
        <f t="shared" ref="P21:R21" si="17">SUM(P22:P23)</f>
        <v>0</v>
      </c>
      <c r="Q21" s="177">
        <f t="shared" si="17"/>
        <v>0</v>
      </c>
      <c r="R21" s="178">
        <f t="shared" si="17"/>
        <v>0</v>
      </c>
      <c r="S21" s="8"/>
      <c r="T21" s="82"/>
      <c r="U21" s="15"/>
      <c r="V21" s="15"/>
      <c r="W21" s="177">
        <f>SUM(W22:W23)</f>
        <v>0</v>
      </c>
      <c r="X21" s="177">
        <f t="shared" ref="X21:Z21" si="18">SUM(X22:X23)</f>
        <v>0</v>
      </c>
      <c r="Y21" s="177">
        <f t="shared" si="18"/>
        <v>0</v>
      </c>
      <c r="Z21" s="178">
        <f t="shared" si="18"/>
        <v>0</v>
      </c>
      <c r="AA21" s="8"/>
      <c r="AB21" s="82"/>
      <c r="AC21" s="15"/>
      <c r="AD21" s="15"/>
      <c r="AE21" s="177">
        <f>SUM(AE22:AE23)</f>
        <v>0</v>
      </c>
      <c r="AF21" s="177">
        <f t="shared" ref="AF21:AH21" si="19">SUM(AF22:AF23)</f>
        <v>0</v>
      </c>
      <c r="AG21" s="177">
        <f t="shared" si="19"/>
        <v>0</v>
      </c>
      <c r="AH21" s="178">
        <f t="shared" si="19"/>
        <v>0</v>
      </c>
      <c r="AI21" s="8"/>
      <c r="AJ21" s="82"/>
      <c r="AK21" s="15"/>
      <c r="AL21" s="15"/>
      <c r="AM21" s="177">
        <f>SUM(AM22:AM23)</f>
        <v>0</v>
      </c>
      <c r="AN21" s="177">
        <f t="shared" ref="AN21:AP21" si="20">SUM(AN22:AN23)</f>
        <v>0</v>
      </c>
      <c r="AO21" s="177">
        <f t="shared" si="20"/>
        <v>0</v>
      </c>
      <c r="AP21" s="178">
        <f t="shared" si="20"/>
        <v>0</v>
      </c>
      <c r="AQ21" s="8"/>
      <c r="AR21" s="8"/>
      <c r="AS21" s="82"/>
      <c r="AT21" s="15"/>
      <c r="AU21" s="15"/>
      <c r="AV21" s="177">
        <f>SUM(AV22:AV23)</f>
        <v>0</v>
      </c>
      <c r="AW21" s="177">
        <f t="shared" ref="AW21:AY21" si="21">SUM(AW22:AW23)</f>
        <v>0</v>
      </c>
      <c r="AX21" s="177">
        <f t="shared" si="21"/>
        <v>0</v>
      </c>
      <c r="AY21" s="178">
        <f t="shared" si="21"/>
        <v>0</v>
      </c>
      <c r="AZ21" s="193"/>
      <c r="BA21" s="177">
        <f>SUM(BA22:BA23)</f>
        <v>0</v>
      </c>
      <c r="BB21" s="177">
        <f>SUM(BB22:BB23)</f>
        <v>10000</v>
      </c>
      <c r="BC21" s="177">
        <f>SUM(BC22:BC23)</f>
        <v>0</v>
      </c>
      <c r="BD21" s="178">
        <f t="shared" ref="BD21" si="22">SUM(BD22:BD23)</f>
        <v>10000</v>
      </c>
      <c r="BE21" s="193"/>
      <c r="BF21" s="177">
        <f>SUM(BF22:BF23)</f>
        <v>0</v>
      </c>
      <c r="BG21" s="177">
        <f>SUM(BG22:BG23)</f>
        <v>0</v>
      </c>
      <c r="BH21" s="177">
        <f>SUM(BH22:BH23)</f>
        <v>0</v>
      </c>
      <c r="BI21" s="178">
        <f ca="1">SUM(BI22:BI23)</f>
        <v>0</v>
      </c>
      <c r="BJ21" s="9"/>
      <c r="BK21" s="9"/>
    </row>
    <row r="22" spans="1:63" x14ac:dyDescent="0.25">
      <c r="A22" s="147"/>
      <c r="B22" s="148" t="s">
        <v>81</v>
      </c>
      <c r="D22" s="97"/>
      <c r="E22" s="101"/>
      <c r="F22" s="101"/>
      <c r="G22" s="179"/>
      <c r="H22" s="179">
        <v>10000</v>
      </c>
      <c r="I22" s="179"/>
      <c r="J22" s="180">
        <f t="shared" ref="J22:J29" si="23">SUM(G22:I22)</f>
        <v>10000</v>
      </c>
      <c r="L22" s="97"/>
      <c r="M22" s="101"/>
      <c r="N22" s="101"/>
      <c r="O22" s="179"/>
      <c r="P22" s="179"/>
      <c r="Q22" s="179"/>
      <c r="R22" s="180">
        <f t="shared" ref="R22:R23" si="24">SUM(O22:Q22)</f>
        <v>0</v>
      </c>
      <c r="T22" s="97"/>
      <c r="U22" s="101"/>
      <c r="V22" s="101"/>
      <c r="W22" s="179"/>
      <c r="X22" s="179"/>
      <c r="Y22" s="179"/>
      <c r="Z22" s="180">
        <f t="shared" ref="Z22:Z23" si="25">SUM(W22:Y22)</f>
        <v>0</v>
      </c>
      <c r="AB22" s="97"/>
      <c r="AC22" s="101"/>
      <c r="AD22" s="101"/>
      <c r="AE22" s="179"/>
      <c r="AF22" s="179"/>
      <c r="AG22" s="179"/>
      <c r="AH22" s="180">
        <f t="shared" ref="AH22:AH23" si="26">SUM(AE22:AG22)</f>
        <v>0</v>
      </c>
      <c r="AJ22" s="97"/>
      <c r="AK22" s="101"/>
      <c r="AL22" s="101"/>
      <c r="AM22" s="179"/>
      <c r="AN22" s="179"/>
      <c r="AO22" s="179"/>
      <c r="AP22" s="180">
        <f t="shared" ref="AP22:AP23" si="27">SUM(AM22:AO22)</f>
        <v>0</v>
      </c>
      <c r="AS22" s="97"/>
      <c r="AT22" s="101"/>
      <c r="AU22" s="101"/>
      <c r="AV22" s="179"/>
      <c r="AW22" s="179"/>
      <c r="AX22" s="179"/>
      <c r="AY22" s="180">
        <f t="shared" ref="AY22:AY23" si="28">SUM(AV22:AX22)</f>
        <v>0</v>
      </c>
      <c r="AZ22" s="193"/>
      <c r="BA22" s="179">
        <f t="shared" ref="BA22:BC23" si="29">G22+AE22</f>
        <v>0</v>
      </c>
      <c r="BB22" s="179">
        <f t="shared" si="29"/>
        <v>10000</v>
      </c>
      <c r="BC22" s="179">
        <f t="shared" si="29"/>
        <v>0</v>
      </c>
      <c r="BD22" s="180">
        <f t="shared" ref="BD22:BD23" si="30">SUM(BA22:BC22)</f>
        <v>10000</v>
      </c>
      <c r="BE22" s="193"/>
      <c r="BF22" s="179">
        <f t="shared" ref="BF22:BH23" si="31">W22+AV22</f>
        <v>0</v>
      </c>
      <c r="BG22" s="179">
        <f t="shared" si="31"/>
        <v>0</v>
      </c>
      <c r="BH22" s="179">
        <f t="shared" si="31"/>
        <v>0</v>
      </c>
      <c r="BI22" s="180">
        <f ca="1">SUM(BF22:BI22)</f>
        <v>0</v>
      </c>
    </row>
    <row r="23" spans="1:63" x14ac:dyDescent="0.25">
      <c r="A23" s="147"/>
      <c r="B23" s="148" t="s">
        <v>81</v>
      </c>
      <c r="D23" s="97"/>
      <c r="E23" s="101"/>
      <c r="F23" s="101"/>
      <c r="G23" s="179"/>
      <c r="H23" s="179"/>
      <c r="I23" s="179"/>
      <c r="J23" s="180">
        <f t="shared" si="23"/>
        <v>0</v>
      </c>
      <c r="L23" s="97"/>
      <c r="M23" s="101"/>
      <c r="N23" s="101"/>
      <c r="O23" s="179"/>
      <c r="P23" s="179"/>
      <c r="Q23" s="179"/>
      <c r="R23" s="180">
        <f t="shared" si="24"/>
        <v>0</v>
      </c>
      <c r="T23" s="97"/>
      <c r="U23" s="101"/>
      <c r="V23" s="101"/>
      <c r="W23" s="179"/>
      <c r="X23" s="179"/>
      <c r="Y23" s="179"/>
      <c r="Z23" s="180">
        <f t="shared" si="25"/>
        <v>0</v>
      </c>
      <c r="AB23" s="97"/>
      <c r="AC23" s="101"/>
      <c r="AD23" s="101"/>
      <c r="AE23" s="179"/>
      <c r="AF23" s="179"/>
      <c r="AG23" s="179"/>
      <c r="AH23" s="180">
        <f t="shared" si="26"/>
        <v>0</v>
      </c>
      <c r="AJ23" s="97"/>
      <c r="AK23" s="101"/>
      <c r="AL23" s="101"/>
      <c r="AM23" s="179"/>
      <c r="AN23" s="179"/>
      <c r="AO23" s="179"/>
      <c r="AP23" s="180">
        <f t="shared" si="27"/>
        <v>0</v>
      </c>
      <c r="AS23" s="97"/>
      <c r="AT23" s="101"/>
      <c r="AU23" s="101"/>
      <c r="AV23" s="179"/>
      <c r="AW23" s="179"/>
      <c r="AX23" s="179"/>
      <c r="AY23" s="180">
        <f t="shared" si="28"/>
        <v>0</v>
      </c>
      <c r="AZ23" s="193"/>
      <c r="BA23" s="179">
        <f t="shared" si="29"/>
        <v>0</v>
      </c>
      <c r="BB23" s="179">
        <f t="shared" si="29"/>
        <v>0</v>
      </c>
      <c r="BC23" s="179">
        <f t="shared" si="29"/>
        <v>0</v>
      </c>
      <c r="BD23" s="180">
        <f t="shared" si="30"/>
        <v>0</v>
      </c>
      <c r="BE23" s="193"/>
      <c r="BF23" s="179">
        <f t="shared" si="31"/>
        <v>0</v>
      </c>
      <c r="BG23" s="179">
        <f t="shared" si="31"/>
        <v>0</v>
      </c>
      <c r="BH23" s="179">
        <f t="shared" si="31"/>
        <v>0</v>
      </c>
      <c r="BI23" s="180">
        <f ca="1">SUM(BF23:BI23)</f>
        <v>0</v>
      </c>
    </row>
    <row r="24" spans="1:63" s="10" customFormat="1" x14ac:dyDescent="0.25">
      <c r="A24" s="116" t="s">
        <v>139</v>
      </c>
      <c r="B24" s="85" t="s">
        <v>17</v>
      </c>
      <c r="C24" s="80"/>
      <c r="D24" s="82"/>
      <c r="E24" s="15"/>
      <c r="F24" s="15"/>
      <c r="G24" s="177">
        <f>SUM(G25:G26)</f>
        <v>0</v>
      </c>
      <c r="H24" s="177">
        <f t="shared" ref="H24:J24" si="32">SUM(H25:H26)</f>
        <v>0</v>
      </c>
      <c r="I24" s="177">
        <f t="shared" si="32"/>
        <v>0</v>
      </c>
      <c r="J24" s="178">
        <f t="shared" si="32"/>
        <v>0</v>
      </c>
      <c r="K24" s="80"/>
      <c r="L24" s="82"/>
      <c r="M24" s="15"/>
      <c r="N24" s="15"/>
      <c r="O24" s="177">
        <f>SUM(O25:O26)</f>
        <v>0</v>
      </c>
      <c r="P24" s="177">
        <f t="shared" ref="P24:R24" si="33">SUM(P25:P26)</f>
        <v>0</v>
      </c>
      <c r="Q24" s="177">
        <f t="shared" si="33"/>
        <v>0</v>
      </c>
      <c r="R24" s="178">
        <f t="shared" si="33"/>
        <v>0</v>
      </c>
      <c r="S24" s="80"/>
      <c r="T24" s="82"/>
      <c r="U24" s="15"/>
      <c r="V24" s="15"/>
      <c r="W24" s="177">
        <f>SUM(W25:W26)</f>
        <v>0</v>
      </c>
      <c r="X24" s="177">
        <f t="shared" ref="X24:Z24" si="34">SUM(X25:X26)</f>
        <v>0</v>
      </c>
      <c r="Y24" s="177">
        <f t="shared" si="34"/>
        <v>0</v>
      </c>
      <c r="Z24" s="178">
        <f t="shared" si="34"/>
        <v>0</v>
      </c>
      <c r="AA24" s="80"/>
      <c r="AB24" s="82"/>
      <c r="AC24" s="15"/>
      <c r="AD24" s="15"/>
      <c r="AE24" s="177">
        <f>SUM(AE25:AE26)</f>
        <v>0</v>
      </c>
      <c r="AF24" s="177">
        <f t="shared" ref="AF24:AH24" si="35">SUM(AF25:AF26)</f>
        <v>0</v>
      </c>
      <c r="AG24" s="177">
        <f t="shared" si="35"/>
        <v>0</v>
      </c>
      <c r="AH24" s="178">
        <f t="shared" si="35"/>
        <v>0</v>
      </c>
      <c r="AI24" s="80"/>
      <c r="AJ24" s="82"/>
      <c r="AK24" s="15"/>
      <c r="AL24" s="15"/>
      <c r="AM24" s="177">
        <f>SUM(AM25:AM26)</f>
        <v>0</v>
      </c>
      <c r="AN24" s="177">
        <f t="shared" ref="AN24:AP24" si="36">SUM(AN25:AN26)</f>
        <v>0</v>
      </c>
      <c r="AO24" s="177">
        <f t="shared" si="36"/>
        <v>0</v>
      </c>
      <c r="AP24" s="178">
        <f t="shared" si="36"/>
        <v>0</v>
      </c>
      <c r="AQ24" s="80"/>
      <c r="AR24" s="80"/>
      <c r="AS24" s="82"/>
      <c r="AT24" s="15"/>
      <c r="AU24" s="15"/>
      <c r="AV24" s="177">
        <f>SUM(AV25:AV26)</f>
        <v>0</v>
      </c>
      <c r="AW24" s="177">
        <f t="shared" ref="AW24:AY24" si="37">SUM(AW25:AW26)</f>
        <v>0</v>
      </c>
      <c r="AX24" s="177">
        <f t="shared" si="37"/>
        <v>0</v>
      </c>
      <c r="AY24" s="178">
        <f t="shared" si="37"/>
        <v>0</v>
      </c>
      <c r="AZ24" s="192"/>
      <c r="BA24" s="177">
        <f>SUM(BA25:BA26)</f>
        <v>0</v>
      </c>
      <c r="BB24" s="177">
        <f>SUM(BB25:BB26)</f>
        <v>0</v>
      </c>
      <c r="BC24" s="177">
        <f>SUM(BC25:BC26)</f>
        <v>0</v>
      </c>
      <c r="BD24" s="178">
        <f t="shared" ref="BD24" si="38">SUM(BD25:BD26)</f>
        <v>0</v>
      </c>
      <c r="BE24" s="192"/>
      <c r="BF24" s="177">
        <f>SUM(BF25:BF26)</f>
        <v>0</v>
      </c>
      <c r="BG24" s="177">
        <f>SUM(BG25:BG26)</f>
        <v>0</v>
      </c>
      <c r="BH24" s="177">
        <f>SUM(BH25:BH26)</f>
        <v>0</v>
      </c>
      <c r="BI24" s="178">
        <f ca="1">SUM(BI25:BI26)</f>
        <v>0</v>
      </c>
    </row>
    <row r="25" spans="1:63" x14ac:dyDescent="0.25">
      <c r="A25" s="147"/>
      <c r="B25" s="148" t="s">
        <v>81</v>
      </c>
      <c r="D25" s="97"/>
      <c r="E25" s="101"/>
      <c r="F25" s="101"/>
      <c r="G25" s="179"/>
      <c r="H25" s="179"/>
      <c r="I25" s="179"/>
      <c r="J25" s="180">
        <f t="shared" si="23"/>
        <v>0</v>
      </c>
      <c r="L25" s="97"/>
      <c r="M25" s="101"/>
      <c r="N25" s="101"/>
      <c r="O25" s="179"/>
      <c r="P25" s="179"/>
      <c r="Q25" s="179"/>
      <c r="R25" s="180">
        <f t="shared" ref="R25:R26" si="39">SUM(O25:Q25)</f>
        <v>0</v>
      </c>
      <c r="T25" s="97"/>
      <c r="U25" s="101"/>
      <c r="V25" s="101"/>
      <c r="W25" s="179"/>
      <c r="X25" s="179"/>
      <c r="Y25" s="179"/>
      <c r="Z25" s="180">
        <f t="shared" ref="Z25:Z26" si="40">SUM(W25:Y25)</f>
        <v>0</v>
      </c>
      <c r="AB25" s="97"/>
      <c r="AC25" s="101"/>
      <c r="AD25" s="101"/>
      <c r="AE25" s="179"/>
      <c r="AF25" s="179"/>
      <c r="AG25" s="179"/>
      <c r="AH25" s="180">
        <f t="shared" ref="AH25:AH26" si="41">SUM(AE25:AG25)</f>
        <v>0</v>
      </c>
      <c r="AJ25" s="97"/>
      <c r="AK25" s="101"/>
      <c r="AL25" s="101"/>
      <c r="AM25" s="179"/>
      <c r="AN25" s="179"/>
      <c r="AO25" s="179"/>
      <c r="AP25" s="180">
        <f t="shared" ref="AP25:AP26" si="42">SUM(AM25:AO25)</f>
        <v>0</v>
      </c>
      <c r="AS25" s="97"/>
      <c r="AT25" s="101"/>
      <c r="AU25" s="101"/>
      <c r="AV25" s="179"/>
      <c r="AW25" s="179"/>
      <c r="AX25" s="179"/>
      <c r="AY25" s="180">
        <f t="shared" ref="AY25:AY26" si="43">SUM(AV25:AX25)</f>
        <v>0</v>
      </c>
      <c r="AZ25" s="193"/>
      <c r="BA25" s="179">
        <f t="shared" ref="BA25:BC26" si="44">G25+AE25</f>
        <v>0</v>
      </c>
      <c r="BB25" s="179">
        <f t="shared" si="44"/>
        <v>0</v>
      </c>
      <c r="BC25" s="179">
        <f t="shared" si="44"/>
        <v>0</v>
      </c>
      <c r="BD25" s="180">
        <f t="shared" ref="BD25:BD26" si="45">SUM(BA25:BC25)</f>
        <v>0</v>
      </c>
      <c r="BE25" s="193"/>
      <c r="BF25" s="179">
        <f t="shared" ref="BF25:BH26" si="46">W25+AV25</f>
        <v>0</v>
      </c>
      <c r="BG25" s="179">
        <f t="shared" si="46"/>
        <v>0</v>
      </c>
      <c r="BH25" s="179">
        <f t="shared" si="46"/>
        <v>0</v>
      </c>
      <c r="BI25" s="180">
        <f ca="1">SUM(BF25:BI25)</f>
        <v>0</v>
      </c>
    </row>
    <row r="26" spans="1:63" x14ac:dyDescent="0.25">
      <c r="A26" s="147"/>
      <c r="B26" s="148" t="s">
        <v>81</v>
      </c>
      <c r="D26" s="97"/>
      <c r="E26" s="101"/>
      <c r="F26" s="101"/>
      <c r="G26" s="179"/>
      <c r="H26" s="179"/>
      <c r="I26" s="179"/>
      <c r="J26" s="180">
        <f t="shared" si="23"/>
        <v>0</v>
      </c>
      <c r="L26" s="97"/>
      <c r="M26" s="101"/>
      <c r="N26" s="101"/>
      <c r="O26" s="179"/>
      <c r="P26" s="179"/>
      <c r="Q26" s="179"/>
      <c r="R26" s="180">
        <f t="shared" si="39"/>
        <v>0</v>
      </c>
      <c r="T26" s="97"/>
      <c r="U26" s="101"/>
      <c r="V26" s="101"/>
      <c r="W26" s="179"/>
      <c r="X26" s="179"/>
      <c r="Y26" s="179"/>
      <c r="Z26" s="180">
        <f t="shared" si="40"/>
        <v>0</v>
      </c>
      <c r="AB26" s="97"/>
      <c r="AC26" s="101"/>
      <c r="AD26" s="101"/>
      <c r="AE26" s="179"/>
      <c r="AF26" s="179"/>
      <c r="AG26" s="179"/>
      <c r="AH26" s="180">
        <f t="shared" si="41"/>
        <v>0</v>
      </c>
      <c r="AJ26" s="97"/>
      <c r="AK26" s="101"/>
      <c r="AL26" s="101"/>
      <c r="AM26" s="179"/>
      <c r="AN26" s="179"/>
      <c r="AO26" s="179"/>
      <c r="AP26" s="180">
        <f t="shared" si="42"/>
        <v>0</v>
      </c>
      <c r="AS26" s="97"/>
      <c r="AT26" s="101"/>
      <c r="AU26" s="101"/>
      <c r="AV26" s="179"/>
      <c r="AW26" s="179"/>
      <c r="AX26" s="179"/>
      <c r="AY26" s="180">
        <f t="shared" si="43"/>
        <v>0</v>
      </c>
      <c r="AZ26" s="193"/>
      <c r="BA26" s="179">
        <f t="shared" si="44"/>
        <v>0</v>
      </c>
      <c r="BB26" s="179">
        <f t="shared" si="44"/>
        <v>0</v>
      </c>
      <c r="BC26" s="179">
        <f t="shared" si="44"/>
        <v>0</v>
      </c>
      <c r="BD26" s="180">
        <f t="shared" si="45"/>
        <v>0</v>
      </c>
      <c r="BE26" s="193"/>
      <c r="BF26" s="179">
        <f t="shared" si="46"/>
        <v>0</v>
      </c>
      <c r="BG26" s="179">
        <f t="shared" si="46"/>
        <v>0</v>
      </c>
      <c r="BH26" s="179">
        <f t="shared" si="46"/>
        <v>0</v>
      </c>
      <c r="BI26" s="180">
        <f ca="1">SUM(BF26:BI26)</f>
        <v>0</v>
      </c>
    </row>
    <row r="27" spans="1:63" s="10" customFormat="1" x14ac:dyDescent="0.25">
      <c r="A27" s="150" t="s">
        <v>140</v>
      </c>
      <c r="B27" s="85" t="s">
        <v>82</v>
      </c>
      <c r="C27" s="80"/>
      <c r="D27" s="82"/>
      <c r="E27" s="15"/>
      <c r="F27" s="15"/>
      <c r="G27" s="177">
        <f>SUM(G28:G29)</f>
        <v>0</v>
      </c>
      <c r="H27" s="177">
        <f t="shared" ref="H27:J27" si="47">SUM(H28:H29)</f>
        <v>0</v>
      </c>
      <c r="I27" s="177">
        <f t="shared" si="47"/>
        <v>0</v>
      </c>
      <c r="J27" s="178">
        <f t="shared" si="47"/>
        <v>0</v>
      </c>
      <c r="K27" s="80"/>
      <c r="L27" s="82"/>
      <c r="M27" s="15"/>
      <c r="N27" s="15"/>
      <c r="O27" s="177">
        <f>SUM(O28:O29)</f>
        <v>0</v>
      </c>
      <c r="P27" s="177">
        <f t="shared" ref="P27:R27" si="48">SUM(P28:P29)</f>
        <v>0</v>
      </c>
      <c r="Q27" s="177">
        <f t="shared" si="48"/>
        <v>0</v>
      </c>
      <c r="R27" s="178">
        <f t="shared" si="48"/>
        <v>0</v>
      </c>
      <c r="S27" s="80"/>
      <c r="T27" s="82"/>
      <c r="U27" s="15"/>
      <c r="V27" s="15"/>
      <c r="W27" s="177">
        <f>SUM(W28:W29)</f>
        <v>0</v>
      </c>
      <c r="X27" s="177">
        <f t="shared" ref="X27:Z27" si="49">SUM(X28:X29)</f>
        <v>0</v>
      </c>
      <c r="Y27" s="177">
        <f t="shared" si="49"/>
        <v>0</v>
      </c>
      <c r="Z27" s="178">
        <f t="shared" si="49"/>
        <v>0</v>
      </c>
      <c r="AA27" s="80"/>
      <c r="AB27" s="82"/>
      <c r="AC27" s="15"/>
      <c r="AD27" s="15"/>
      <c r="AE27" s="177">
        <f>SUM(AE28:AE29)</f>
        <v>0</v>
      </c>
      <c r="AF27" s="177">
        <f t="shared" ref="AF27:AH27" si="50">SUM(AF28:AF29)</f>
        <v>0</v>
      </c>
      <c r="AG27" s="177">
        <f t="shared" si="50"/>
        <v>0</v>
      </c>
      <c r="AH27" s="178">
        <f t="shared" si="50"/>
        <v>0</v>
      </c>
      <c r="AI27" s="80"/>
      <c r="AJ27" s="82"/>
      <c r="AK27" s="15"/>
      <c r="AL27" s="15"/>
      <c r="AM27" s="177">
        <f>SUM(AM28:AM29)</f>
        <v>0</v>
      </c>
      <c r="AN27" s="177">
        <f t="shared" ref="AN27:AP27" si="51">SUM(AN28:AN29)</f>
        <v>0</v>
      </c>
      <c r="AO27" s="177">
        <f t="shared" si="51"/>
        <v>0</v>
      </c>
      <c r="AP27" s="178">
        <f t="shared" si="51"/>
        <v>0</v>
      </c>
      <c r="AQ27" s="80"/>
      <c r="AR27" s="80"/>
      <c r="AS27" s="82"/>
      <c r="AT27" s="15"/>
      <c r="AU27" s="15"/>
      <c r="AV27" s="177">
        <f>SUM(AV28:AV29)</f>
        <v>0</v>
      </c>
      <c r="AW27" s="177">
        <f t="shared" ref="AW27:AY27" si="52">SUM(AW28:AW29)</f>
        <v>0</v>
      </c>
      <c r="AX27" s="177">
        <f t="shared" si="52"/>
        <v>0</v>
      </c>
      <c r="AY27" s="178">
        <f t="shared" si="52"/>
        <v>0</v>
      </c>
      <c r="AZ27" s="192"/>
      <c r="BA27" s="177">
        <f>SUM(BA28:BA29)</f>
        <v>0</v>
      </c>
      <c r="BB27" s="177">
        <f>SUM(BB28:BB29)</f>
        <v>0</v>
      </c>
      <c r="BC27" s="177">
        <f>SUM(BC28:BC29)</f>
        <v>0</v>
      </c>
      <c r="BD27" s="178">
        <f t="shared" ref="BD27" si="53">SUM(BD28:BD29)</f>
        <v>0</v>
      </c>
      <c r="BE27" s="192"/>
      <c r="BF27" s="177">
        <f>SUM(BF28:BF29)</f>
        <v>0</v>
      </c>
      <c r="BG27" s="177">
        <f>SUM(BG28:BG29)</f>
        <v>0</v>
      </c>
      <c r="BH27" s="177">
        <f>SUM(BH28:BH29)</f>
        <v>0</v>
      </c>
      <c r="BI27" s="178">
        <f ca="1">SUM(BI28:BI29)</f>
        <v>0</v>
      </c>
    </row>
    <row r="28" spans="1:63" x14ac:dyDescent="0.25">
      <c r="A28" s="147"/>
      <c r="B28" s="148" t="s">
        <v>81</v>
      </c>
      <c r="D28" s="97"/>
      <c r="E28" s="101"/>
      <c r="F28" s="101"/>
      <c r="G28" s="179"/>
      <c r="H28" s="179"/>
      <c r="I28" s="179"/>
      <c r="J28" s="180">
        <f t="shared" si="23"/>
        <v>0</v>
      </c>
      <c r="L28" s="97"/>
      <c r="M28" s="101"/>
      <c r="N28" s="101"/>
      <c r="O28" s="179"/>
      <c r="P28" s="179"/>
      <c r="Q28" s="179"/>
      <c r="R28" s="180">
        <f t="shared" ref="R28:R29" si="54">SUM(O28:Q28)</f>
        <v>0</v>
      </c>
      <c r="T28" s="97"/>
      <c r="U28" s="101"/>
      <c r="V28" s="101"/>
      <c r="W28" s="179"/>
      <c r="X28" s="179"/>
      <c r="Y28" s="179"/>
      <c r="Z28" s="180">
        <f t="shared" ref="Z28:Z29" si="55">SUM(W28:Y28)</f>
        <v>0</v>
      </c>
      <c r="AB28" s="97"/>
      <c r="AC28" s="101"/>
      <c r="AD28" s="101"/>
      <c r="AE28" s="179"/>
      <c r="AF28" s="179"/>
      <c r="AG28" s="179"/>
      <c r="AH28" s="180">
        <f t="shared" ref="AH28:AH29" si="56">SUM(AE28:AG28)</f>
        <v>0</v>
      </c>
      <c r="AJ28" s="97"/>
      <c r="AK28" s="101"/>
      <c r="AL28" s="101"/>
      <c r="AM28" s="179"/>
      <c r="AN28" s="179"/>
      <c r="AO28" s="179"/>
      <c r="AP28" s="180">
        <f t="shared" ref="AP28:AP29" si="57">SUM(AM28:AO28)</f>
        <v>0</v>
      </c>
      <c r="AS28" s="97"/>
      <c r="AT28" s="101"/>
      <c r="AU28" s="101"/>
      <c r="AV28" s="179"/>
      <c r="AW28" s="179"/>
      <c r="AX28" s="179"/>
      <c r="AY28" s="180">
        <f t="shared" ref="AY28:AY29" si="58">SUM(AV28:AX28)</f>
        <v>0</v>
      </c>
      <c r="AZ28" s="193"/>
      <c r="BA28" s="179">
        <f t="shared" ref="BA28:BC29" si="59">G28+AE28</f>
        <v>0</v>
      </c>
      <c r="BB28" s="179">
        <f t="shared" si="59"/>
        <v>0</v>
      </c>
      <c r="BC28" s="179">
        <f t="shared" si="59"/>
        <v>0</v>
      </c>
      <c r="BD28" s="180">
        <f t="shared" ref="BD28:BD29" si="60">SUM(BA28:BC28)</f>
        <v>0</v>
      </c>
      <c r="BE28" s="193"/>
      <c r="BF28" s="179">
        <f t="shared" ref="BF28:BH29" si="61">W28+AV28</f>
        <v>0</v>
      </c>
      <c r="BG28" s="179">
        <f t="shared" si="61"/>
        <v>0</v>
      </c>
      <c r="BH28" s="179">
        <f t="shared" si="61"/>
        <v>0</v>
      </c>
      <c r="BI28" s="180">
        <f ca="1">SUM(BF28:BI28)</f>
        <v>0</v>
      </c>
    </row>
    <row r="29" spans="1:63" x14ac:dyDescent="0.25">
      <c r="A29" s="147"/>
      <c r="B29" s="148" t="s">
        <v>81</v>
      </c>
      <c r="D29" s="97"/>
      <c r="E29" s="101"/>
      <c r="F29" s="101"/>
      <c r="G29" s="179"/>
      <c r="H29" s="179"/>
      <c r="I29" s="179"/>
      <c r="J29" s="180">
        <f t="shared" si="23"/>
        <v>0</v>
      </c>
      <c r="L29" s="97"/>
      <c r="M29" s="101"/>
      <c r="N29" s="101"/>
      <c r="O29" s="179"/>
      <c r="P29" s="179"/>
      <c r="Q29" s="179"/>
      <c r="R29" s="180">
        <f t="shared" si="54"/>
        <v>0</v>
      </c>
      <c r="T29" s="97"/>
      <c r="U29" s="101"/>
      <c r="V29" s="101"/>
      <c r="W29" s="179"/>
      <c r="X29" s="179"/>
      <c r="Y29" s="179"/>
      <c r="Z29" s="180">
        <f t="shared" si="55"/>
        <v>0</v>
      </c>
      <c r="AB29" s="97"/>
      <c r="AC29" s="101"/>
      <c r="AD29" s="101"/>
      <c r="AE29" s="179"/>
      <c r="AF29" s="179"/>
      <c r="AG29" s="179"/>
      <c r="AH29" s="180">
        <f t="shared" si="56"/>
        <v>0</v>
      </c>
      <c r="AJ29" s="97"/>
      <c r="AK29" s="101"/>
      <c r="AL29" s="101"/>
      <c r="AM29" s="179"/>
      <c r="AN29" s="179"/>
      <c r="AO29" s="179"/>
      <c r="AP29" s="180">
        <f t="shared" si="57"/>
        <v>0</v>
      </c>
      <c r="AS29" s="97"/>
      <c r="AT29" s="101"/>
      <c r="AU29" s="101"/>
      <c r="AV29" s="179"/>
      <c r="AW29" s="179"/>
      <c r="AX29" s="179"/>
      <c r="AY29" s="180">
        <f t="shared" si="58"/>
        <v>0</v>
      </c>
      <c r="AZ29" s="193"/>
      <c r="BA29" s="179">
        <f t="shared" si="59"/>
        <v>0</v>
      </c>
      <c r="BB29" s="179">
        <f t="shared" si="59"/>
        <v>0</v>
      </c>
      <c r="BC29" s="179">
        <f t="shared" si="59"/>
        <v>0</v>
      </c>
      <c r="BD29" s="180">
        <f t="shared" si="60"/>
        <v>0</v>
      </c>
      <c r="BE29" s="193"/>
      <c r="BF29" s="179">
        <f t="shared" si="61"/>
        <v>0</v>
      </c>
      <c r="BG29" s="179">
        <f t="shared" si="61"/>
        <v>0</v>
      </c>
      <c r="BH29" s="179">
        <f t="shared" si="61"/>
        <v>0</v>
      </c>
      <c r="BI29" s="180">
        <f ca="1">SUM(BF29:BI29)</f>
        <v>0</v>
      </c>
    </row>
    <row r="30" spans="1:63" x14ac:dyDescent="0.25">
      <c r="A30" s="112"/>
      <c r="B30" s="113"/>
      <c r="D30" s="83"/>
      <c r="E30" s="13"/>
      <c r="F30" s="13"/>
      <c r="G30" s="181"/>
      <c r="H30" s="181"/>
      <c r="I30" s="181"/>
      <c r="J30" s="178"/>
      <c r="L30" s="83"/>
      <c r="M30" s="13"/>
      <c r="N30" s="13"/>
      <c r="O30" s="181"/>
      <c r="P30" s="181"/>
      <c r="Q30" s="181"/>
      <c r="R30" s="178"/>
      <c r="T30" s="83"/>
      <c r="U30" s="13"/>
      <c r="V30" s="13"/>
      <c r="W30" s="181"/>
      <c r="X30" s="181"/>
      <c r="Y30" s="181"/>
      <c r="Z30" s="178"/>
      <c r="AB30" s="83"/>
      <c r="AC30" s="13"/>
      <c r="AD30" s="13"/>
      <c r="AE30" s="181"/>
      <c r="AF30" s="181"/>
      <c r="AG30" s="181"/>
      <c r="AH30" s="178"/>
      <c r="AJ30" s="83"/>
      <c r="AK30" s="13"/>
      <c r="AL30" s="13"/>
      <c r="AM30" s="181"/>
      <c r="AN30" s="181"/>
      <c r="AO30" s="181"/>
      <c r="AP30" s="178"/>
      <c r="AS30" s="83"/>
      <c r="AT30" s="13"/>
      <c r="AU30" s="13"/>
      <c r="AV30" s="181"/>
      <c r="AW30" s="181"/>
      <c r="AX30" s="181"/>
      <c r="AY30" s="178"/>
      <c r="AZ30" s="193"/>
      <c r="BA30" s="181"/>
      <c r="BB30" s="181"/>
      <c r="BC30" s="181"/>
      <c r="BD30" s="178"/>
      <c r="BE30" s="193"/>
      <c r="BF30" s="181"/>
      <c r="BG30" s="181"/>
      <c r="BH30" s="181"/>
      <c r="BI30" s="178"/>
    </row>
    <row r="31" spans="1:63" x14ac:dyDescent="0.25">
      <c r="A31" s="225">
        <v>2</v>
      </c>
      <c r="B31" s="225" t="s">
        <v>161</v>
      </c>
      <c r="C31" s="193"/>
      <c r="D31" s="226"/>
      <c r="E31" s="227"/>
      <c r="F31" s="227"/>
      <c r="G31" s="228"/>
      <c r="H31" s="228"/>
      <c r="I31" s="228"/>
      <c r="J31" s="229"/>
      <c r="L31" s="226"/>
      <c r="M31" s="227"/>
      <c r="N31" s="227"/>
      <c r="O31" s="227"/>
      <c r="P31" s="227"/>
      <c r="Q31" s="227"/>
      <c r="R31" s="230"/>
      <c r="T31" s="226"/>
      <c r="U31" s="227"/>
      <c r="V31" s="227"/>
      <c r="W31" s="227"/>
      <c r="X31" s="227"/>
      <c r="Y31" s="227"/>
      <c r="Z31" s="230"/>
      <c r="AB31" s="226"/>
      <c r="AC31" s="227"/>
      <c r="AD31" s="227"/>
      <c r="AE31" s="227"/>
      <c r="AF31" s="227"/>
      <c r="AG31" s="227"/>
      <c r="AH31" s="230"/>
      <c r="AJ31" s="226"/>
      <c r="AK31" s="227"/>
      <c r="AL31" s="227"/>
      <c r="AM31" s="227"/>
      <c r="AN31" s="227"/>
      <c r="AO31" s="227"/>
      <c r="AP31" s="230"/>
      <c r="AS31" s="226"/>
      <c r="AT31" s="227"/>
      <c r="AU31" s="227"/>
      <c r="AV31" s="227"/>
      <c r="AW31" s="227"/>
      <c r="AX31" s="227"/>
      <c r="AY31" s="230"/>
      <c r="AZ31" s="193"/>
      <c r="BA31" s="227"/>
      <c r="BB31" s="227"/>
      <c r="BC31" s="227"/>
      <c r="BD31" s="230"/>
      <c r="BF31" s="226"/>
      <c r="BG31" s="227"/>
      <c r="BH31" s="227"/>
      <c r="BI31" s="230"/>
    </row>
    <row r="32" spans="1:63" x14ac:dyDescent="0.25">
      <c r="A32" s="114">
        <v>2.1</v>
      </c>
      <c r="B32" s="115" t="s">
        <v>158</v>
      </c>
      <c r="C32" s="80"/>
      <c r="D32" s="91"/>
      <c r="E32" s="92"/>
      <c r="F32" s="92"/>
      <c r="G32" s="175">
        <f>G33+G36+G39+G42</f>
        <v>0</v>
      </c>
      <c r="H32" s="175">
        <f t="shared" ref="H32" si="62">H33+H36+H39+H42</f>
        <v>0</v>
      </c>
      <c r="I32" s="175">
        <f t="shared" ref="I32" si="63">I33+I36+I39+I42</f>
        <v>0</v>
      </c>
      <c r="J32" s="176">
        <f t="shared" ref="J32" si="64">J33+J36+J39+J42</f>
        <v>0</v>
      </c>
      <c r="L32" s="91"/>
      <c r="M32" s="92"/>
      <c r="N32" s="92"/>
      <c r="O32" s="175">
        <f>O33+O36+O39+O42</f>
        <v>0</v>
      </c>
      <c r="P32" s="175">
        <f t="shared" ref="P32:R32" si="65">P33+P36+P39+P42</f>
        <v>0</v>
      </c>
      <c r="Q32" s="175">
        <f t="shared" si="65"/>
        <v>0</v>
      </c>
      <c r="R32" s="176">
        <f t="shared" si="65"/>
        <v>0</v>
      </c>
      <c r="T32" s="91"/>
      <c r="U32" s="92"/>
      <c r="V32" s="92"/>
      <c r="W32" s="175">
        <f>W33+W36+W39+W42</f>
        <v>0</v>
      </c>
      <c r="X32" s="175">
        <f t="shared" ref="X32:Z32" si="66">X33+X36+X39+X42</f>
        <v>0</v>
      </c>
      <c r="Y32" s="175">
        <f t="shared" si="66"/>
        <v>0</v>
      </c>
      <c r="Z32" s="176">
        <f t="shared" si="66"/>
        <v>0</v>
      </c>
      <c r="AB32" s="91"/>
      <c r="AC32" s="92"/>
      <c r="AD32" s="92"/>
      <c r="AE32" s="175">
        <f>AE33+AE36+AE39+AE42</f>
        <v>0</v>
      </c>
      <c r="AF32" s="175">
        <f t="shared" ref="AF32:AH32" si="67">AF33+AF36+AF39+AF42</f>
        <v>0</v>
      </c>
      <c r="AG32" s="175">
        <f t="shared" si="67"/>
        <v>0</v>
      </c>
      <c r="AH32" s="176">
        <f t="shared" si="67"/>
        <v>0</v>
      </c>
      <c r="AJ32" s="91"/>
      <c r="AK32" s="92"/>
      <c r="AL32" s="92"/>
      <c r="AM32" s="175">
        <f>AM33+AM36+AM39+AM42</f>
        <v>0</v>
      </c>
      <c r="AN32" s="175">
        <f t="shared" ref="AN32:AP32" si="68">AN33+AN36+AN39+AN42</f>
        <v>0</v>
      </c>
      <c r="AO32" s="175">
        <f t="shared" si="68"/>
        <v>0</v>
      </c>
      <c r="AP32" s="176">
        <f t="shared" si="68"/>
        <v>0</v>
      </c>
      <c r="AS32" s="91"/>
      <c r="AT32" s="92"/>
      <c r="AU32" s="92"/>
      <c r="AV32" s="175">
        <f>AV33+AV36+AV39+AV42</f>
        <v>0</v>
      </c>
      <c r="AW32" s="175">
        <f t="shared" ref="AW32:AY32" si="69">AW33+AW36+AW39+AW42</f>
        <v>0</v>
      </c>
      <c r="AX32" s="175">
        <f t="shared" si="69"/>
        <v>0</v>
      </c>
      <c r="AY32" s="176">
        <f t="shared" si="69"/>
        <v>0</v>
      </c>
      <c r="AZ32" s="193"/>
      <c r="BA32" s="175">
        <f>BA33+BA37+BA38+BA42</f>
        <v>0</v>
      </c>
      <c r="BB32" s="175">
        <f>BB33+BB37+BB38+BB42</f>
        <v>0</v>
      </c>
      <c r="BC32" s="175">
        <f>BC33+BC37+BC38+BC42</f>
        <v>0</v>
      </c>
      <c r="BD32" s="176">
        <f t="shared" ref="BD32" si="70">BD33+BD36+BD39+BD42</f>
        <v>0</v>
      </c>
      <c r="BE32" s="193"/>
      <c r="BF32" s="175">
        <f>BF33+BF37+BF38+BF42</f>
        <v>0</v>
      </c>
      <c r="BG32" s="175">
        <f>BG33+BG37+BG38+BG42</f>
        <v>0</v>
      </c>
      <c r="BH32" s="175">
        <f>BH33+BH37+BH38+BH42</f>
        <v>0</v>
      </c>
      <c r="BI32" s="176">
        <f ca="1">BI33+BI37+BI38+BI42</f>
        <v>0</v>
      </c>
    </row>
    <row r="33" spans="1:70" s="10" customFormat="1" x14ac:dyDescent="0.25">
      <c r="A33" s="116" t="s">
        <v>141</v>
      </c>
      <c r="B33" s="85" t="s">
        <v>15</v>
      </c>
      <c r="C33" s="8"/>
      <c r="D33" s="82"/>
      <c r="E33" s="15"/>
      <c r="F33" s="15"/>
      <c r="G33" s="177">
        <f>SUM(G34:G35)</f>
        <v>0</v>
      </c>
      <c r="H33" s="177">
        <f t="shared" ref="H33" si="71">SUM(H34:H35)</f>
        <v>0</v>
      </c>
      <c r="I33" s="177">
        <f t="shared" ref="I33" si="72">SUM(I34:I35)</f>
        <v>0</v>
      </c>
      <c r="J33" s="178">
        <f t="shared" ref="J33" si="73">SUM(J34:J35)</f>
        <v>0</v>
      </c>
      <c r="K33" s="8"/>
      <c r="L33" s="82"/>
      <c r="M33" s="15"/>
      <c r="N33" s="15"/>
      <c r="O33" s="177">
        <f>SUM(O34:O35)</f>
        <v>0</v>
      </c>
      <c r="P33" s="177">
        <f t="shared" ref="P33:R33" si="74">SUM(P34:P35)</f>
        <v>0</v>
      </c>
      <c r="Q33" s="177">
        <f t="shared" si="74"/>
        <v>0</v>
      </c>
      <c r="R33" s="178">
        <f t="shared" si="74"/>
        <v>0</v>
      </c>
      <c r="S33" s="8"/>
      <c r="T33" s="82"/>
      <c r="U33" s="15"/>
      <c r="V33" s="15"/>
      <c r="W33" s="177">
        <f>SUM(W34:W35)</f>
        <v>0</v>
      </c>
      <c r="X33" s="177">
        <f t="shared" ref="X33:Z33" si="75">SUM(X34:X35)</f>
        <v>0</v>
      </c>
      <c r="Y33" s="177">
        <f t="shared" si="75"/>
        <v>0</v>
      </c>
      <c r="Z33" s="178">
        <f t="shared" si="75"/>
        <v>0</v>
      </c>
      <c r="AA33" s="8"/>
      <c r="AB33" s="82"/>
      <c r="AC33" s="15"/>
      <c r="AD33" s="15"/>
      <c r="AE33" s="177">
        <f>SUM(AE34:AE35)</f>
        <v>0</v>
      </c>
      <c r="AF33" s="177">
        <f t="shared" ref="AF33:AH33" si="76">SUM(AF34:AF35)</f>
        <v>0</v>
      </c>
      <c r="AG33" s="177">
        <f t="shared" si="76"/>
        <v>0</v>
      </c>
      <c r="AH33" s="178">
        <f t="shared" si="76"/>
        <v>0</v>
      </c>
      <c r="AI33" s="8"/>
      <c r="AJ33" s="82"/>
      <c r="AK33" s="15"/>
      <c r="AL33" s="15"/>
      <c r="AM33" s="177">
        <f>SUM(AM34:AM35)</f>
        <v>0</v>
      </c>
      <c r="AN33" s="177">
        <f t="shared" ref="AN33:AP33" si="77">SUM(AN34:AN35)</f>
        <v>0</v>
      </c>
      <c r="AO33" s="177">
        <f t="shared" si="77"/>
        <v>0</v>
      </c>
      <c r="AP33" s="178">
        <f t="shared" si="77"/>
        <v>0</v>
      </c>
      <c r="AQ33" s="8"/>
      <c r="AR33" s="8"/>
      <c r="AS33" s="82"/>
      <c r="AT33" s="15"/>
      <c r="AU33" s="15"/>
      <c r="AV33" s="177">
        <f>SUM(AV34:AV35)</f>
        <v>0</v>
      </c>
      <c r="AW33" s="177">
        <f t="shared" ref="AW33:AY33" si="78">SUM(AW34:AW35)</f>
        <v>0</v>
      </c>
      <c r="AX33" s="177">
        <f t="shared" si="78"/>
        <v>0</v>
      </c>
      <c r="AY33" s="178">
        <f t="shared" si="78"/>
        <v>0</v>
      </c>
      <c r="AZ33" s="193"/>
      <c r="BA33" s="177">
        <f>SUM(BA34:BA36)</f>
        <v>0</v>
      </c>
      <c r="BB33" s="177">
        <f>SUM(BB34:BB36)</f>
        <v>0</v>
      </c>
      <c r="BC33" s="177">
        <f>SUM(BC34:BC36)</f>
        <v>0</v>
      </c>
      <c r="BD33" s="178">
        <f t="shared" ref="BD33" si="79">SUM(BD34:BD35)</f>
        <v>0</v>
      </c>
      <c r="BE33" s="193"/>
      <c r="BF33" s="177">
        <f>SUM(BF34:BF36)</f>
        <v>0</v>
      </c>
      <c r="BG33" s="177">
        <f>SUM(BG34:BG36)</f>
        <v>0</v>
      </c>
      <c r="BH33" s="177">
        <f>SUM(BH34:BH36)</f>
        <v>0</v>
      </c>
      <c r="BI33" s="178">
        <f ca="1">SUM(BI34:BI36)</f>
        <v>0</v>
      </c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x14ac:dyDescent="0.25">
      <c r="A34" s="147"/>
      <c r="B34" s="148" t="s">
        <v>81</v>
      </c>
      <c r="C34" s="8"/>
      <c r="D34" s="97"/>
      <c r="E34" s="101"/>
      <c r="F34" s="101"/>
      <c r="G34" s="179"/>
      <c r="H34" s="179"/>
      <c r="I34" s="179"/>
      <c r="J34" s="180">
        <f t="shared" ref="J34:J35" si="80">SUM(G34:I34)</f>
        <v>0</v>
      </c>
      <c r="K34" s="8"/>
      <c r="L34" s="97"/>
      <c r="M34" s="101"/>
      <c r="N34" s="101"/>
      <c r="O34" s="179"/>
      <c r="P34" s="179"/>
      <c r="Q34" s="179"/>
      <c r="R34" s="180">
        <f t="shared" ref="R34:R35" si="81">SUM(O34:Q34)</f>
        <v>0</v>
      </c>
      <c r="S34" s="8"/>
      <c r="T34" s="97"/>
      <c r="U34" s="101"/>
      <c r="V34" s="101"/>
      <c r="W34" s="179"/>
      <c r="X34" s="179"/>
      <c r="Y34" s="179"/>
      <c r="Z34" s="180">
        <f t="shared" ref="Z34:Z35" si="82">SUM(W34:Y34)</f>
        <v>0</v>
      </c>
      <c r="AA34" s="8"/>
      <c r="AB34" s="97"/>
      <c r="AC34" s="101"/>
      <c r="AD34" s="101"/>
      <c r="AE34" s="179"/>
      <c r="AF34" s="179"/>
      <c r="AG34" s="179"/>
      <c r="AH34" s="180">
        <f t="shared" ref="AH34:AH35" si="83">SUM(AE34:AG34)</f>
        <v>0</v>
      </c>
      <c r="AI34" s="8"/>
      <c r="AJ34" s="97"/>
      <c r="AK34" s="101"/>
      <c r="AL34" s="101"/>
      <c r="AM34" s="179"/>
      <c r="AN34" s="179"/>
      <c r="AO34" s="179"/>
      <c r="AP34" s="180">
        <f t="shared" ref="AP34:AP35" si="84">SUM(AM34:AO34)</f>
        <v>0</v>
      </c>
      <c r="AQ34" s="8"/>
      <c r="AR34" s="8"/>
      <c r="AS34" s="97"/>
      <c r="AT34" s="101"/>
      <c r="AU34" s="101"/>
      <c r="AV34" s="179"/>
      <c r="AW34" s="179"/>
      <c r="AX34" s="179"/>
      <c r="AY34" s="180">
        <f t="shared" ref="AY34:AY35" si="85">SUM(AV34:AX34)</f>
        <v>0</v>
      </c>
      <c r="AZ34" s="193"/>
      <c r="BA34" s="179">
        <f t="shared" ref="BA34:BC37" si="86">G34+AE34</f>
        <v>0</v>
      </c>
      <c r="BB34" s="179">
        <f t="shared" si="86"/>
        <v>0</v>
      </c>
      <c r="BC34" s="179">
        <f t="shared" si="86"/>
        <v>0</v>
      </c>
      <c r="BD34" s="180">
        <f t="shared" ref="BD34:BD35" si="87">SUM(BA34:BC34)</f>
        <v>0</v>
      </c>
      <c r="BE34" s="193"/>
      <c r="BF34" s="179">
        <f t="shared" ref="BF34:BH35" si="88">W34+AV34</f>
        <v>0</v>
      </c>
      <c r="BG34" s="179">
        <f t="shared" si="88"/>
        <v>0</v>
      </c>
      <c r="BH34" s="179">
        <f t="shared" si="88"/>
        <v>0</v>
      </c>
      <c r="BI34" s="180">
        <f ca="1">SUM(BF34:BI34)</f>
        <v>0</v>
      </c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x14ac:dyDescent="0.25">
      <c r="A35" s="147"/>
      <c r="B35" s="148" t="s">
        <v>81</v>
      </c>
      <c r="C35" s="8"/>
      <c r="D35" s="97"/>
      <c r="E35" s="101"/>
      <c r="F35" s="101"/>
      <c r="G35" s="179"/>
      <c r="H35" s="179"/>
      <c r="I35" s="179"/>
      <c r="J35" s="180">
        <f t="shared" si="80"/>
        <v>0</v>
      </c>
      <c r="K35" s="8"/>
      <c r="L35" s="97"/>
      <c r="M35" s="101"/>
      <c r="N35" s="101"/>
      <c r="O35" s="179"/>
      <c r="P35" s="179"/>
      <c r="Q35" s="179"/>
      <c r="R35" s="180">
        <f t="shared" si="81"/>
        <v>0</v>
      </c>
      <c r="S35" s="8"/>
      <c r="T35" s="97"/>
      <c r="U35" s="101"/>
      <c r="V35" s="101"/>
      <c r="W35" s="179"/>
      <c r="X35" s="179"/>
      <c r="Y35" s="179"/>
      <c r="Z35" s="180">
        <f t="shared" si="82"/>
        <v>0</v>
      </c>
      <c r="AA35" s="8"/>
      <c r="AB35" s="97"/>
      <c r="AC35" s="101"/>
      <c r="AD35" s="101"/>
      <c r="AE35" s="179"/>
      <c r="AF35" s="179"/>
      <c r="AG35" s="179"/>
      <c r="AH35" s="180">
        <f t="shared" si="83"/>
        <v>0</v>
      </c>
      <c r="AI35" s="8"/>
      <c r="AJ35" s="97"/>
      <c r="AK35" s="101"/>
      <c r="AL35" s="101"/>
      <c r="AM35" s="179"/>
      <c r="AN35" s="179"/>
      <c r="AO35" s="179"/>
      <c r="AP35" s="180">
        <f t="shared" si="84"/>
        <v>0</v>
      </c>
      <c r="AQ35" s="8"/>
      <c r="AR35" s="8"/>
      <c r="AS35" s="97"/>
      <c r="AT35" s="101"/>
      <c r="AU35" s="101"/>
      <c r="AV35" s="179"/>
      <c r="AW35" s="179"/>
      <c r="AX35" s="179"/>
      <c r="AY35" s="180">
        <f t="shared" si="85"/>
        <v>0</v>
      </c>
      <c r="AZ35" s="193"/>
      <c r="BA35" s="179">
        <f t="shared" si="86"/>
        <v>0</v>
      </c>
      <c r="BB35" s="179">
        <f t="shared" si="86"/>
        <v>0</v>
      </c>
      <c r="BC35" s="179">
        <f t="shared" si="86"/>
        <v>0</v>
      </c>
      <c r="BD35" s="180">
        <f t="shared" si="87"/>
        <v>0</v>
      </c>
      <c r="BE35" s="193"/>
      <c r="BF35" s="179">
        <f t="shared" si="88"/>
        <v>0</v>
      </c>
      <c r="BG35" s="179">
        <f t="shared" si="88"/>
        <v>0</v>
      </c>
      <c r="BH35" s="179">
        <f t="shared" si="88"/>
        <v>0</v>
      </c>
      <c r="BI35" s="180">
        <f ca="1">SUM(BF35:BI35)</f>
        <v>0</v>
      </c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x14ac:dyDescent="0.25">
      <c r="A36" s="149" t="s">
        <v>142</v>
      </c>
      <c r="B36" s="85" t="s">
        <v>16</v>
      </c>
      <c r="C36" s="8"/>
      <c r="D36" s="153"/>
      <c r="E36" s="154"/>
      <c r="F36" s="154"/>
      <c r="G36" s="177">
        <f>SUM(G37:G38)</f>
        <v>0</v>
      </c>
      <c r="H36" s="177">
        <f t="shared" ref="H36" si="89">SUM(H37:H38)</f>
        <v>0</v>
      </c>
      <c r="I36" s="177">
        <f t="shared" ref="I36" si="90">SUM(I37:I38)</f>
        <v>0</v>
      </c>
      <c r="J36" s="178">
        <f t="shared" ref="J36" si="91">SUM(J37:J38)</f>
        <v>0</v>
      </c>
      <c r="K36" s="8"/>
      <c r="L36" s="153"/>
      <c r="M36" s="154"/>
      <c r="N36" s="154"/>
      <c r="O36" s="177">
        <f>SUM(O37:O38)</f>
        <v>0</v>
      </c>
      <c r="P36" s="177">
        <f t="shared" ref="P36:R36" si="92">SUM(P37:P38)</f>
        <v>0</v>
      </c>
      <c r="Q36" s="177">
        <f t="shared" si="92"/>
        <v>0</v>
      </c>
      <c r="R36" s="178">
        <f t="shared" si="92"/>
        <v>0</v>
      </c>
      <c r="S36" s="8"/>
      <c r="T36" s="153"/>
      <c r="U36" s="154"/>
      <c r="V36" s="154"/>
      <c r="W36" s="177">
        <f>SUM(W37:W38)</f>
        <v>0</v>
      </c>
      <c r="X36" s="177">
        <f t="shared" ref="X36:Z36" si="93">SUM(X37:X38)</f>
        <v>0</v>
      </c>
      <c r="Y36" s="177">
        <f t="shared" si="93"/>
        <v>0</v>
      </c>
      <c r="Z36" s="178">
        <f t="shared" si="93"/>
        <v>0</v>
      </c>
      <c r="AA36" s="8"/>
      <c r="AB36" s="153"/>
      <c r="AC36" s="154"/>
      <c r="AD36" s="154"/>
      <c r="AE36" s="177">
        <f>SUM(AE37:AE38)</f>
        <v>0</v>
      </c>
      <c r="AF36" s="177">
        <f t="shared" ref="AF36:AH36" si="94">SUM(AF37:AF38)</f>
        <v>0</v>
      </c>
      <c r="AG36" s="177">
        <f t="shared" si="94"/>
        <v>0</v>
      </c>
      <c r="AH36" s="178">
        <f t="shared" si="94"/>
        <v>0</v>
      </c>
      <c r="AI36" s="8"/>
      <c r="AJ36" s="153"/>
      <c r="AK36" s="154"/>
      <c r="AL36" s="154"/>
      <c r="AM36" s="177">
        <f>SUM(AM37:AM38)</f>
        <v>0</v>
      </c>
      <c r="AN36" s="177">
        <f t="shared" ref="AN36:AP36" si="95">SUM(AN37:AN38)</f>
        <v>0</v>
      </c>
      <c r="AO36" s="177">
        <f t="shared" si="95"/>
        <v>0</v>
      </c>
      <c r="AP36" s="178">
        <f t="shared" si="95"/>
        <v>0</v>
      </c>
      <c r="AQ36" s="8"/>
      <c r="AR36" s="8"/>
      <c r="AS36" s="153"/>
      <c r="AT36" s="154"/>
      <c r="AU36" s="154"/>
      <c r="AV36" s="177">
        <f>SUM(AV37:AV38)</f>
        <v>0</v>
      </c>
      <c r="AW36" s="177">
        <f t="shared" ref="AW36:AY36" si="96">SUM(AW37:AW38)</f>
        <v>0</v>
      </c>
      <c r="AX36" s="177">
        <f t="shared" si="96"/>
        <v>0</v>
      </c>
      <c r="AY36" s="178">
        <f t="shared" si="96"/>
        <v>0</v>
      </c>
      <c r="AZ36" s="193"/>
      <c r="BA36" s="177">
        <f t="shared" si="86"/>
        <v>0</v>
      </c>
      <c r="BB36" s="177">
        <f t="shared" si="86"/>
        <v>0</v>
      </c>
      <c r="BC36" s="177">
        <f t="shared" si="86"/>
        <v>0</v>
      </c>
      <c r="BD36" s="178">
        <f t="shared" ref="BD36" si="97">SUM(BD37:BD38)</f>
        <v>0</v>
      </c>
      <c r="BE36" s="193"/>
      <c r="BF36" s="177">
        <f>BF37+BF38</f>
        <v>0</v>
      </c>
      <c r="BG36" s="177">
        <f t="shared" ref="BG36:BH36" si="98">BG37+BG38</f>
        <v>0</v>
      </c>
      <c r="BH36" s="177">
        <f t="shared" si="98"/>
        <v>0</v>
      </c>
      <c r="BI36" s="178">
        <f t="shared" ref="BI36" si="99">SUM(BF36:BH36)</f>
        <v>0</v>
      </c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x14ac:dyDescent="0.25">
      <c r="A37" s="147"/>
      <c r="B37" s="148" t="s">
        <v>81</v>
      </c>
      <c r="C37" s="8"/>
      <c r="D37" s="97"/>
      <c r="E37" s="101"/>
      <c r="F37" s="101"/>
      <c r="G37" s="179"/>
      <c r="H37" s="179"/>
      <c r="I37" s="179"/>
      <c r="J37" s="180">
        <f t="shared" ref="J37:J38" si="100">SUM(G37:I37)</f>
        <v>0</v>
      </c>
      <c r="K37" s="8"/>
      <c r="L37" s="97"/>
      <c r="M37" s="101"/>
      <c r="N37" s="101"/>
      <c r="O37" s="179"/>
      <c r="P37" s="179"/>
      <c r="Q37" s="179"/>
      <c r="R37" s="180">
        <f t="shared" ref="R37:R38" si="101">SUM(O37:Q37)</f>
        <v>0</v>
      </c>
      <c r="S37" s="8"/>
      <c r="T37" s="97"/>
      <c r="U37" s="101"/>
      <c r="V37" s="101"/>
      <c r="W37" s="179"/>
      <c r="X37" s="179"/>
      <c r="Y37" s="179"/>
      <c r="Z37" s="180">
        <f t="shared" ref="Z37:Z38" si="102">SUM(W37:Y37)</f>
        <v>0</v>
      </c>
      <c r="AA37" s="8"/>
      <c r="AB37" s="97"/>
      <c r="AC37" s="101"/>
      <c r="AD37" s="101"/>
      <c r="AE37" s="179"/>
      <c r="AF37" s="179"/>
      <c r="AG37" s="179"/>
      <c r="AH37" s="180">
        <f t="shared" ref="AH37:AH38" si="103">SUM(AE37:AG37)</f>
        <v>0</v>
      </c>
      <c r="AI37" s="8"/>
      <c r="AJ37" s="97"/>
      <c r="AK37" s="101"/>
      <c r="AL37" s="101"/>
      <c r="AM37" s="179"/>
      <c r="AN37" s="179"/>
      <c r="AO37" s="179"/>
      <c r="AP37" s="180">
        <f t="shared" ref="AP37:AP38" si="104">SUM(AM37:AO37)</f>
        <v>0</v>
      </c>
      <c r="AQ37" s="8"/>
      <c r="AR37" s="8"/>
      <c r="AS37" s="97"/>
      <c r="AT37" s="101"/>
      <c r="AU37" s="101"/>
      <c r="AV37" s="179"/>
      <c r="AW37" s="179"/>
      <c r="AX37" s="179"/>
      <c r="AY37" s="180">
        <f t="shared" ref="AY37:AY38" si="105">SUM(AV37:AX37)</f>
        <v>0</v>
      </c>
      <c r="AZ37" s="193"/>
      <c r="BA37" s="179">
        <f t="shared" si="86"/>
        <v>0</v>
      </c>
      <c r="BB37" s="179">
        <f t="shared" si="86"/>
        <v>0</v>
      </c>
      <c r="BC37" s="179">
        <f t="shared" si="86"/>
        <v>0</v>
      </c>
      <c r="BD37" s="180">
        <f t="shared" ref="BD37:BD38" si="106">SUM(BA37:BC37)</f>
        <v>0</v>
      </c>
      <c r="BE37" s="193"/>
      <c r="BF37" s="179">
        <f t="shared" ref="BF37:BH38" si="107">W37+AV37</f>
        <v>0</v>
      </c>
      <c r="BG37" s="179">
        <f t="shared" si="107"/>
        <v>0</v>
      </c>
      <c r="BH37" s="179">
        <f t="shared" si="107"/>
        <v>0</v>
      </c>
      <c r="BI37" s="180">
        <f ca="1">SUM(BF37:BI37)</f>
        <v>0</v>
      </c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x14ac:dyDescent="0.25">
      <c r="A38" s="147"/>
      <c r="B38" s="148" t="s">
        <v>81</v>
      </c>
      <c r="C38" s="8"/>
      <c r="D38" s="97"/>
      <c r="E38" s="101"/>
      <c r="F38" s="101"/>
      <c r="G38" s="179"/>
      <c r="H38" s="179"/>
      <c r="I38" s="179"/>
      <c r="J38" s="180">
        <f t="shared" si="100"/>
        <v>0</v>
      </c>
      <c r="K38" s="80"/>
      <c r="L38" s="97"/>
      <c r="M38" s="101"/>
      <c r="N38" s="101"/>
      <c r="O38" s="179"/>
      <c r="P38" s="179"/>
      <c r="Q38" s="179"/>
      <c r="R38" s="180">
        <f t="shared" si="101"/>
        <v>0</v>
      </c>
      <c r="S38" s="80"/>
      <c r="T38" s="97"/>
      <c r="U38" s="101"/>
      <c r="V38" s="101"/>
      <c r="W38" s="179"/>
      <c r="X38" s="179"/>
      <c r="Y38" s="179"/>
      <c r="Z38" s="180">
        <f t="shared" si="102"/>
        <v>0</v>
      </c>
      <c r="AA38" s="80"/>
      <c r="AB38" s="97"/>
      <c r="AC38" s="101"/>
      <c r="AD38" s="101"/>
      <c r="AE38" s="179"/>
      <c r="AF38" s="179"/>
      <c r="AG38" s="179"/>
      <c r="AH38" s="180">
        <f t="shared" si="103"/>
        <v>0</v>
      </c>
      <c r="AI38" s="80"/>
      <c r="AJ38" s="97"/>
      <c r="AK38" s="101"/>
      <c r="AL38" s="101"/>
      <c r="AM38" s="179"/>
      <c r="AN38" s="179"/>
      <c r="AO38" s="179"/>
      <c r="AP38" s="180">
        <f t="shared" si="104"/>
        <v>0</v>
      </c>
      <c r="AQ38" s="80"/>
      <c r="AR38" s="80"/>
      <c r="AS38" s="97"/>
      <c r="AT38" s="101"/>
      <c r="AU38" s="101"/>
      <c r="AV38" s="179"/>
      <c r="AW38" s="179"/>
      <c r="AX38" s="179"/>
      <c r="AY38" s="180">
        <f t="shared" si="105"/>
        <v>0</v>
      </c>
      <c r="AZ38" s="192"/>
      <c r="BA38" s="179">
        <f>SUM(BA39:BA41)</f>
        <v>0</v>
      </c>
      <c r="BB38" s="179">
        <f>SUM(BB39:BB41)</f>
        <v>0</v>
      </c>
      <c r="BC38" s="179">
        <f>SUM(BC39:BC41)</f>
        <v>0</v>
      </c>
      <c r="BD38" s="180">
        <f t="shared" si="106"/>
        <v>0</v>
      </c>
      <c r="BE38" s="192"/>
      <c r="BF38" s="179">
        <f t="shared" si="107"/>
        <v>0</v>
      </c>
      <c r="BG38" s="179">
        <f t="shared" si="107"/>
        <v>0</v>
      </c>
      <c r="BH38" s="179">
        <f t="shared" si="107"/>
        <v>0</v>
      </c>
      <c r="BI38" s="180">
        <f ca="1">SUM(BF38:BI38)</f>
        <v>0</v>
      </c>
    </row>
    <row r="39" spans="1:70" x14ac:dyDescent="0.25">
      <c r="A39" s="116" t="s">
        <v>143</v>
      </c>
      <c r="B39" s="85" t="s">
        <v>17</v>
      </c>
      <c r="C39" s="80"/>
      <c r="D39" s="82"/>
      <c r="E39" s="15"/>
      <c r="F39" s="15"/>
      <c r="G39" s="177">
        <f>SUM(G40:G41)</f>
        <v>0</v>
      </c>
      <c r="H39" s="177">
        <f t="shared" ref="H39" si="108">SUM(H40:H41)</f>
        <v>0</v>
      </c>
      <c r="I39" s="177">
        <f t="shared" ref="I39" si="109">SUM(I40:I41)</f>
        <v>0</v>
      </c>
      <c r="J39" s="178">
        <f t="shared" ref="J39" si="110">SUM(J40:J41)</f>
        <v>0</v>
      </c>
      <c r="L39" s="82"/>
      <c r="M39" s="15"/>
      <c r="N39" s="15"/>
      <c r="O39" s="177">
        <f>SUM(O40:O41)</f>
        <v>0</v>
      </c>
      <c r="P39" s="177">
        <f t="shared" ref="P39:R39" si="111">SUM(P40:P41)</f>
        <v>0</v>
      </c>
      <c r="Q39" s="177">
        <f t="shared" si="111"/>
        <v>0</v>
      </c>
      <c r="R39" s="178">
        <f t="shared" si="111"/>
        <v>0</v>
      </c>
      <c r="T39" s="82"/>
      <c r="U39" s="15"/>
      <c r="V39" s="15"/>
      <c r="W39" s="177">
        <f>SUM(W40:W41)</f>
        <v>0</v>
      </c>
      <c r="X39" s="177">
        <f t="shared" ref="X39:Z39" si="112">SUM(X40:X41)</f>
        <v>0</v>
      </c>
      <c r="Y39" s="177">
        <f t="shared" si="112"/>
        <v>0</v>
      </c>
      <c r="Z39" s="178">
        <f t="shared" si="112"/>
        <v>0</v>
      </c>
      <c r="AB39" s="82"/>
      <c r="AC39" s="15"/>
      <c r="AD39" s="15"/>
      <c r="AE39" s="177">
        <f>SUM(AE40:AE41)</f>
        <v>0</v>
      </c>
      <c r="AF39" s="177">
        <f t="shared" ref="AF39:AH39" si="113">SUM(AF40:AF41)</f>
        <v>0</v>
      </c>
      <c r="AG39" s="177">
        <f t="shared" si="113"/>
        <v>0</v>
      </c>
      <c r="AH39" s="178">
        <f t="shared" si="113"/>
        <v>0</v>
      </c>
      <c r="AJ39" s="82"/>
      <c r="AK39" s="15"/>
      <c r="AL39" s="15"/>
      <c r="AM39" s="177">
        <f>SUM(AM40:AM41)</f>
        <v>0</v>
      </c>
      <c r="AN39" s="177">
        <f t="shared" ref="AN39:AP39" si="114">SUM(AN40:AN41)</f>
        <v>0</v>
      </c>
      <c r="AO39" s="177">
        <f t="shared" si="114"/>
        <v>0</v>
      </c>
      <c r="AP39" s="178">
        <f t="shared" si="114"/>
        <v>0</v>
      </c>
      <c r="AS39" s="82"/>
      <c r="AT39" s="15"/>
      <c r="AU39" s="15"/>
      <c r="AV39" s="177">
        <f>SUM(AV40:AV41)</f>
        <v>0</v>
      </c>
      <c r="AW39" s="177">
        <f t="shared" ref="AW39:AY39" si="115">SUM(AW40:AW41)</f>
        <v>0</v>
      </c>
      <c r="AX39" s="177">
        <f t="shared" si="115"/>
        <v>0</v>
      </c>
      <c r="AY39" s="178">
        <f t="shared" si="115"/>
        <v>0</v>
      </c>
      <c r="AZ39" s="193"/>
      <c r="BA39" s="177">
        <f t="shared" ref="BA39:BC41" si="116">G39+AE39</f>
        <v>0</v>
      </c>
      <c r="BB39" s="177">
        <f t="shared" si="116"/>
        <v>0</v>
      </c>
      <c r="BC39" s="177">
        <f t="shared" si="116"/>
        <v>0</v>
      </c>
      <c r="BD39" s="178">
        <f t="shared" ref="BD39" si="117">SUM(BD40:BD41)</f>
        <v>0</v>
      </c>
      <c r="BE39" s="193"/>
      <c r="BF39" s="177">
        <f>BF40+BF41</f>
        <v>0</v>
      </c>
      <c r="BG39" s="177">
        <f t="shared" ref="BG39:BH39" si="118">BG40+BG41</f>
        <v>0</v>
      </c>
      <c r="BH39" s="177">
        <f t="shared" si="118"/>
        <v>0</v>
      </c>
      <c r="BI39" s="178">
        <f>SUM(BF39:BH39)</f>
        <v>0</v>
      </c>
    </row>
    <row r="40" spans="1:70" x14ac:dyDescent="0.25">
      <c r="A40" s="147"/>
      <c r="B40" s="148" t="s">
        <v>81</v>
      </c>
      <c r="D40" s="97"/>
      <c r="E40" s="101"/>
      <c r="F40" s="101"/>
      <c r="G40" s="179"/>
      <c r="H40" s="179"/>
      <c r="I40" s="179"/>
      <c r="J40" s="180">
        <f t="shared" ref="J40:J41" si="119">SUM(G40:I40)</f>
        <v>0</v>
      </c>
      <c r="L40" s="97"/>
      <c r="M40" s="101"/>
      <c r="N40" s="101"/>
      <c r="O40" s="179"/>
      <c r="P40" s="179"/>
      <c r="Q40" s="179"/>
      <c r="R40" s="180">
        <f t="shared" ref="R40:R41" si="120">SUM(O40:Q40)</f>
        <v>0</v>
      </c>
      <c r="T40" s="97"/>
      <c r="U40" s="101"/>
      <c r="V40" s="101"/>
      <c r="W40" s="179"/>
      <c r="X40" s="179"/>
      <c r="Y40" s="179"/>
      <c r="Z40" s="180">
        <f t="shared" ref="Z40:Z41" si="121">SUM(W40:Y40)</f>
        <v>0</v>
      </c>
      <c r="AB40" s="97"/>
      <c r="AC40" s="101"/>
      <c r="AD40" s="101"/>
      <c r="AE40" s="179"/>
      <c r="AF40" s="179"/>
      <c r="AG40" s="179"/>
      <c r="AH40" s="180">
        <f t="shared" ref="AH40:AH41" si="122">SUM(AE40:AG40)</f>
        <v>0</v>
      </c>
      <c r="AJ40" s="97"/>
      <c r="AK40" s="101"/>
      <c r="AL40" s="101"/>
      <c r="AM40" s="179"/>
      <c r="AN40" s="179"/>
      <c r="AO40" s="179"/>
      <c r="AP40" s="180">
        <f t="shared" ref="AP40:AP41" si="123">SUM(AM40:AO40)</f>
        <v>0</v>
      </c>
      <c r="AS40" s="97"/>
      <c r="AT40" s="101"/>
      <c r="AU40" s="101"/>
      <c r="AV40" s="179"/>
      <c r="AW40" s="179"/>
      <c r="AX40" s="179"/>
      <c r="AY40" s="180">
        <f t="shared" ref="AY40:AY41" si="124">SUM(AV40:AX40)</f>
        <v>0</v>
      </c>
      <c r="AZ40" s="193"/>
      <c r="BA40" s="179">
        <f t="shared" si="116"/>
        <v>0</v>
      </c>
      <c r="BB40" s="179">
        <f t="shared" si="116"/>
        <v>0</v>
      </c>
      <c r="BC40" s="179">
        <f t="shared" si="116"/>
        <v>0</v>
      </c>
      <c r="BD40" s="180">
        <f t="shared" ref="BD40:BD41" si="125">SUM(BA40:BC40)</f>
        <v>0</v>
      </c>
      <c r="BE40" s="193"/>
      <c r="BF40" s="179">
        <f t="shared" ref="BF40:BH41" si="126">W40+AV40</f>
        <v>0</v>
      </c>
      <c r="BG40" s="179">
        <f t="shared" si="126"/>
        <v>0</v>
      </c>
      <c r="BH40" s="179">
        <f t="shared" si="126"/>
        <v>0</v>
      </c>
      <c r="BI40" s="180">
        <f ca="1">SUM(BF40:BI40)</f>
        <v>0</v>
      </c>
    </row>
    <row r="41" spans="1:70" x14ac:dyDescent="0.25">
      <c r="A41" s="147"/>
      <c r="B41" s="148" t="s">
        <v>81</v>
      </c>
      <c r="D41" s="97"/>
      <c r="E41" s="101"/>
      <c r="F41" s="101"/>
      <c r="G41" s="179"/>
      <c r="H41" s="179"/>
      <c r="I41" s="179"/>
      <c r="J41" s="180">
        <f t="shared" si="119"/>
        <v>0</v>
      </c>
      <c r="L41" s="97"/>
      <c r="M41" s="101"/>
      <c r="N41" s="101"/>
      <c r="O41" s="179"/>
      <c r="P41" s="179"/>
      <c r="Q41" s="179"/>
      <c r="R41" s="180">
        <f t="shared" si="120"/>
        <v>0</v>
      </c>
      <c r="T41" s="97"/>
      <c r="U41" s="101"/>
      <c r="V41" s="101"/>
      <c r="W41" s="179"/>
      <c r="X41" s="179"/>
      <c r="Y41" s="179"/>
      <c r="Z41" s="180">
        <f t="shared" si="121"/>
        <v>0</v>
      </c>
      <c r="AB41" s="97"/>
      <c r="AC41" s="101"/>
      <c r="AD41" s="101"/>
      <c r="AE41" s="179"/>
      <c r="AF41" s="179"/>
      <c r="AG41" s="179"/>
      <c r="AH41" s="180">
        <f t="shared" si="122"/>
        <v>0</v>
      </c>
      <c r="AJ41" s="97"/>
      <c r="AK41" s="101"/>
      <c r="AL41" s="101"/>
      <c r="AM41" s="179"/>
      <c r="AN41" s="179"/>
      <c r="AO41" s="179"/>
      <c r="AP41" s="180">
        <f t="shared" si="123"/>
        <v>0</v>
      </c>
      <c r="AS41" s="97"/>
      <c r="AT41" s="101"/>
      <c r="AU41" s="101"/>
      <c r="AV41" s="179"/>
      <c r="AW41" s="179"/>
      <c r="AX41" s="179"/>
      <c r="AY41" s="180">
        <f t="shared" si="124"/>
        <v>0</v>
      </c>
      <c r="AZ41" s="193"/>
      <c r="BA41" s="179">
        <f t="shared" si="116"/>
        <v>0</v>
      </c>
      <c r="BB41" s="179">
        <f t="shared" si="116"/>
        <v>0</v>
      </c>
      <c r="BC41" s="179">
        <f t="shared" si="116"/>
        <v>0</v>
      </c>
      <c r="BD41" s="180">
        <f t="shared" si="125"/>
        <v>0</v>
      </c>
      <c r="BE41" s="193"/>
      <c r="BF41" s="179">
        <f t="shared" si="126"/>
        <v>0</v>
      </c>
      <c r="BG41" s="179">
        <f t="shared" si="126"/>
        <v>0</v>
      </c>
      <c r="BH41" s="179">
        <f t="shared" si="126"/>
        <v>0</v>
      </c>
      <c r="BI41" s="180">
        <f ca="1">SUM(BF41:BI41)</f>
        <v>0</v>
      </c>
    </row>
    <row r="42" spans="1:70" s="10" customFormat="1" x14ac:dyDescent="0.25">
      <c r="A42" s="150" t="s">
        <v>144</v>
      </c>
      <c r="B42" s="85" t="s">
        <v>82</v>
      </c>
      <c r="C42" s="80"/>
      <c r="D42" s="82"/>
      <c r="E42" s="15"/>
      <c r="F42" s="15"/>
      <c r="G42" s="177">
        <f>SUM(G43:G44)</f>
        <v>0</v>
      </c>
      <c r="H42" s="177">
        <f t="shared" ref="H42" si="127">SUM(H43:H44)</f>
        <v>0</v>
      </c>
      <c r="I42" s="177">
        <f t="shared" ref="I42" si="128">SUM(I43:I44)</f>
        <v>0</v>
      </c>
      <c r="J42" s="178">
        <f t="shared" ref="J42" si="129">SUM(J43:J44)</f>
        <v>0</v>
      </c>
      <c r="K42" s="80"/>
      <c r="L42" s="82"/>
      <c r="M42" s="15"/>
      <c r="N42" s="15"/>
      <c r="O42" s="177">
        <f>SUM(O43:O44)</f>
        <v>0</v>
      </c>
      <c r="P42" s="177">
        <f t="shared" ref="P42:R42" si="130">SUM(P43:P44)</f>
        <v>0</v>
      </c>
      <c r="Q42" s="177">
        <f t="shared" si="130"/>
        <v>0</v>
      </c>
      <c r="R42" s="178">
        <f t="shared" si="130"/>
        <v>0</v>
      </c>
      <c r="S42" s="80"/>
      <c r="T42" s="82"/>
      <c r="U42" s="15"/>
      <c r="V42" s="15"/>
      <c r="W42" s="177">
        <f>SUM(W43:W44)</f>
        <v>0</v>
      </c>
      <c r="X42" s="177">
        <f t="shared" ref="X42:Z42" si="131">SUM(X43:X44)</f>
        <v>0</v>
      </c>
      <c r="Y42" s="177">
        <f t="shared" si="131"/>
        <v>0</v>
      </c>
      <c r="Z42" s="178">
        <f t="shared" si="131"/>
        <v>0</v>
      </c>
      <c r="AA42" s="80"/>
      <c r="AB42" s="82"/>
      <c r="AC42" s="15"/>
      <c r="AD42" s="15"/>
      <c r="AE42" s="177">
        <f>SUM(AE43:AE44)</f>
        <v>0</v>
      </c>
      <c r="AF42" s="177">
        <f t="shared" ref="AF42:AH42" si="132">SUM(AF43:AF44)</f>
        <v>0</v>
      </c>
      <c r="AG42" s="177">
        <f t="shared" si="132"/>
        <v>0</v>
      </c>
      <c r="AH42" s="178">
        <f t="shared" si="132"/>
        <v>0</v>
      </c>
      <c r="AI42" s="80"/>
      <c r="AJ42" s="82"/>
      <c r="AK42" s="15"/>
      <c r="AL42" s="15"/>
      <c r="AM42" s="177">
        <f>SUM(AM43:AM44)</f>
        <v>0</v>
      </c>
      <c r="AN42" s="177">
        <f t="shared" ref="AN42:AP42" si="133">SUM(AN43:AN44)</f>
        <v>0</v>
      </c>
      <c r="AO42" s="177">
        <f t="shared" si="133"/>
        <v>0</v>
      </c>
      <c r="AP42" s="178">
        <f t="shared" si="133"/>
        <v>0</v>
      </c>
      <c r="AQ42" s="80"/>
      <c r="AR42" s="80"/>
      <c r="AS42" s="82"/>
      <c r="AT42" s="15"/>
      <c r="AU42" s="15"/>
      <c r="AV42" s="177">
        <f>SUM(AV43:AV44)</f>
        <v>0</v>
      </c>
      <c r="AW42" s="177">
        <f t="shared" ref="AW42:AY42" si="134">SUM(AW43:AW44)</f>
        <v>0</v>
      </c>
      <c r="AX42" s="177">
        <f t="shared" si="134"/>
        <v>0</v>
      </c>
      <c r="AY42" s="178">
        <f t="shared" si="134"/>
        <v>0</v>
      </c>
      <c r="AZ42" s="192"/>
      <c r="BA42" s="177">
        <f>SUM(BA43:BA44)</f>
        <v>0</v>
      </c>
      <c r="BB42" s="177">
        <f>SUM(BB43:BB44)</f>
        <v>0</v>
      </c>
      <c r="BC42" s="177">
        <f>SUM(BC43:BC44)</f>
        <v>0</v>
      </c>
      <c r="BD42" s="178">
        <f t="shared" ref="BD42" si="135">SUM(BD43:BD44)</f>
        <v>0</v>
      </c>
      <c r="BE42" s="192"/>
      <c r="BF42" s="177">
        <f>SUM(BF43:BF44)</f>
        <v>0</v>
      </c>
      <c r="BG42" s="177">
        <f>SUM(BG43:BG44)</f>
        <v>0</v>
      </c>
      <c r="BH42" s="177">
        <f>SUM(BH43:BH44)</f>
        <v>0</v>
      </c>
      <c r="BI42" s="178">
        <f ca="1">SUM(BI43:BI44)</f>
        <v>0</v>
      </c>
    </row>
    <row r="43" spans="1:70" x14ac:dyDescent="0.25">
      <c r="A43" s="147"/>
      <c r="B43" s="148" t="s">
        <v>81</v>
      </c>
      <c r="D43" s="97"/>
      <c r="E43" s="101"/>
      <c r="F43" s="101"/>
      <c r="G43" s="179"/>
      <c r="H43" s="179"/>
      <c r="I43" s="179"/>
      <c r="J43" s="180">
        <f t="shared" ref="J43:J44" si="136">SUM(G43:I43)</f>
        <v>0</v>
      </c>
      <c r="L43" s="97"/>
      <c r="M43" s="101"/>
      <c r="N43" s="101"/>
      <c r="O43" s="179"/>
      <c r="P43" s="179"/>
      <c r="Q43" s="179"/>
      <c r="R43" s="180">
        <f t="shared" ref="R43:R44" si="137">SUM(O43:Q43)</f>
        <v>0</v>
      </c>
      <c r="T43" s="97"/>
      <c r="U43" s="101"/>
      <c r="V43" s="101"/>
      <c r="W43" s="179"/>
      <c r="X43" s="179"/>
      <c r="Y43" s="179"/>
      <c r="Z43" s="180">
        <f t="shared" ref="Z43:Z44" si="138">SUM(W43:Y43)</f>
        <v>0</v>
      </c>
      <c r="AB43" s="97"/>
      <c r="AC43" s="101"/>
      <c r="AD43" s="101"/>
      <c r="AE43" s="179"/>
      <c r="AF43" s="179"/>
      <c r="AG43" s="179"/>
      <c r="AH43" s="180">
        <f t="shared" ref="AH43:AH44" si="139">SUM(AE43:AG43)</f>
        <v>0</v>
      </c>
      <c r="AJ43" s="97"/>
      <c r="AK43" s="101"/>
      <c r="AL43" s="101"/>
      <c r="AM43" s="179"/>
      <c r="AN43" s="179"/>
      <c r="AO43" s="179"/>
      <c r="AP43" s="180">
        <f t="shared" ref="AP43:AP44" si="140">SUM(AM43:AO43)</f>
        <v>0</v>
      </c>
      <c r="AS43" s="97"/>
      <c r="AT43" s="101"/>
      <c r="AU43" s="101"/>
      <c r="AV43" s="179"/>
      <c r="AW43" s="179"/>
      <c r="AX43" s="179"/>
      <c r="AY43" s="180">
        <f t="shared" ref="AY43:AY44" si="141">SUM(AV43:AX43)</f>
        <v>0</v>
      </c>
      <c r="AZ43" s="193"/>
      <c r="BA43" s="179">
        <f t="shared" ref="BA43:BC44" si="142">G43+AE43</f>
        <v>0</v>
      </c>
      <c r="BB43" s="179">
        <f t="shared" si="142"/>
        <v>0</v>
      </c>
      <c r="BC43" s="179">
        <f t="shared" si="142"/>
        <v>0</v>
      </c>
      <c r="BD43" s="180">
        <f t="shared" ref="BD43:BD44" si="143">SUM(BA43:BC43)</f>
        <v>0</v>
      </c>
      <c r="BE43" s="193"/>
      <c r="BF43" s="179">
        <f t="shared" ref="BF43:BH44" si="144">W43+AV43</f>
        <v>0</v>
      </c>
      <c r="BG43" s="179">
        <f t="shared" si="144"/>
        <v>0</v>
      </c>
      <c r="BH43" s="179">
        <f t="shared" si="144"/>
        <v>0</v>
      </c>
      <c r="BI43" s="180">
        <f ca="1">SUM(BF43:BI43)</f>
        <v>0</v>
      </c>
    </row>
    <row r="44" spans="1:70" x14ac:dyDescent="0.25">
      <c r="A44" s="147"/>
      <c r="B44" s="148" t="s">
        <v>81</v>
      </c>
      <c r="D44" s="97"/>
      <c r="E44" s="101"/>
      <c r="F44" s="101"/>
      <c r="G44" s="179"/>
      <c r="H44" s="179"/>
      <c r="I44" s="179"/>
      <c r="J44" s="180">
        <f t="shared" si="136"/>
        <v>0</v>
      </c>
      <c r="L44" s="97"/>
      <c r="M44" s="101"/>
      <c r="N44" s="101"/>
      <c r="O44" s="179"/>
      <c r="P44" s="179"/>
      <c r="Q44" s="179"/>
      <c r="R44" s="180">
        <f t="shared" si="137"/>
        <v>0</v>
      </c>
      <c r="T44" s="97"/>
      <c r="U44" s="101"/>
      <c r="V44" s="101"/>
      <c r="W44" s="179"/>
      <c r="X44" s="179"/>
      <c r="Y44" s="179"/>
      <c r="Z44" s="180">
        <f t="shared" si="138"/>
        <v>0</v>
      </c>
      <c r="AB44" s="97"/>
      <c r="AC44" s="101"/>
      <c r="AD44" s="101"/>
      <c r="AE44" s="179"/>
      <c r="AF44" s="179"/>
      <c r="AG44" s="179"/>
      <c r="AH44" s="180">
        <f t="shared" si="139"/>
        <v>0</v>
      </c>
      <c r="AJ44" s="97"/>
      <c r="AK44" s="101"/>
      <c r="AL44" s="101"/>
      <c r="AM44" s="179"/>
      <c r="AN44" s="179"/>
      <c r="AO44" s="179"/>
      <c r="AP44" s="180">
        <f t="shared" si="140"/>
        <v>0</v>
      </c>
      <c r="AS44" s="97"/>
      <c r="AT44" s="101"/>
      <c r="AU44" s="101"/>
      <c r="AV44" s="179"/>
      <c r="AW44" s="179"/>
      <c r="AX44" s="179"/>
      <c r="AY44" s="180">
        <f t="shared" si="141"/>
        <v>0</v>
      </c>
      <c r="AZ44" s="193"/>
      <c r="BA44" s="179">
        <f t="shared" si="142"/>
        <v>0</v>
      </c>
      <c r="BB44" s="179">
        <f t="shared" si="142"/>
        <v>0</v>
      </c>
      <c r="BC44" s="179">
        <f t="shared" si="142"/>
        <v>0</v>
      </c>
      <c r="BD44" s="180">
        <f t="shared" si="143"/>
        <v>0</v>
      </c>
      <c r="BE44" s="193"/>
      <c r="BF44" s="179">
        <f t="shared" si="144"/>
        <v>0</v>
      </c>
      <c r="BG44" s="179">
        <f t="shared" si="144"/>
        <v>0</v>
      </c>
      <c r="BH44" s="179">
        <f t="shared" si="144"/>
        <v>0</v>
      </c>
      <c r="BI44" s="180">
        <f ca="1">SUM(BF44:BI44)</f>
        <v>0</v>
      </c>
    </row>
    <row r="45" spans="1:70" x14ac:dyDescent="0.25">
      <c r="A45" s="112"/>
      <c r="B45" s="113"/>
      <c r="D45" s="83"/>
      <c r="E45" s="13"/>
      <c r="F45" s="13"/>
      <c r="G45" s="181"/>
      <c r="H45" s="181"/>
      <c r="I45" s="181"/>
      <c r="J45" s="178"/>
      <c r="L45" s="83"/>
      <c r="M45" s="13"/>
      <c r="N45" s="13"/>
      <c r="O45" s="181"/>
      <c r="P45" s="181"/>
      <c r="Q45" s="181"/>
      <c r="R45" s="178"/>
      <c r="T45" s="83"/>
      <c r="U45" s="13"/>
      <c r="V45" s="13"/>
      <c r="W45" s="181"/>
      <c r="X45" s="181"/>
      <c r="Y45" s="181"/>
      <c r="Z45" s="178"/>
      <c r="AB45" s="83"/>
      <c r="AC45" s="13"/>
      <c r="AD45" s="13"/>
      <c r="AE45" s="181"/>
      <c r="AF45" s="181"/>
      <c r="AG45" s="181"/>
      <c r="AH45" s="178"/>
      <c r="AJ45" s="83"/>
      <c r="AK45" s="13"/>
      <c r="AL45" s="13"/>
      <c r="AM45" s="181"/>
      <c r="AN45" s="181"/>
      <c r="AO45" s="181"/>
      <c r="AP45" s="178"/>
      <c r="AS45" s="83"/>
      <c r="AT45" s="13"/>
      <c r="AU45" s="13"/>
      <c r="AV45" s="181"/>
      <c r="AW45" s="181"/>
      <c r="AX45" s="181"/>
      <c r="AY45" s="178"/>
      <c r="AZ45" s="193"/>
      <c r="BA45" s="181"/>
      <c r="BB45" s="181"/>
      <c r="BC45" s="181"/>
      <c r="BD45" s="178"/>
      <c r="BE45" s="193"/>
      <c r="BF45" s="181"/>
      <c r="BG45" s="181"/>
      <c r="BH45" s="181"/>
      <c r="BI45" s="178"/>
    </row>
    <row r="46" spans="1:70" x14ac:dyDescent="0.25">
      <c r="A46" s="225">
        <v>3</v>
      </c>
      <c r="B46" s="225" t="s">
        <v>160</v>
      </c>
      <c r="C46" s="193"/>
      <c r="D46" s="226"/>
      <c r="E46" s="227"/>
      <c r="F46" s="227"/>
      <c r="G46" s="228"/>
      <c r="H46" s="228"/>
      <c r="I46" s="228"/>
      <c r="J46" s="229"/>
      <c r="L46" s="226"/>
      <c r="M46" s="227"/>
      <c r="N46" s="227"/>
      <c r="O46" s="227"/>
      <c r="P46" s="227"/>
      <c r="Q46" s="227"/>
      <c r="R46" s="230"/>
      <c r="T46" s="226"/>
      <c r="U46" s="227"/>
      <c r="V46" s="227"/>
      <c r="W46" s="227"/>
      <c r="X46" s="227"/>
      <c r="Y46" s="227"/>
      <c r="Z46" s="230"/>
      <c r="AB46" s="226"/>
      <c r="AC46" s="227"/>
      <c r="AD46" s="227"/>
      <c r="AE46" s="227"/>
      <c r="AF46" s="227"/>
      <c r="AG46" s="227"/>
      <c r="AH46" s="230"/>
      <c r="AJ46" s="226"/>
      <c r="AK46" s="227"/>
      <c r="AL46" s="227"/>
      <c r="AM46" s="227"/>
      <c r="AN46" s="227"/>
      <c r="AO46" s="227"/>
      <c r="AP46" s="230"/>
      <c r="AS46" s="226"/>
      <c r="AT46" s="227"/>
      <c r="AU46" s="227"/>
      <c r="AV46" s="227"/>
      <c r="AW46" s="227"/>
      <c r="AX46" s="227"/>
      <c r="AY46" s="230"/>
      <c r="AZ46" s="193"/>
      <c r="BA46" s="227"/>
      <c r="BB46" s="227"/>
      <c r="BC46" s="227"/>
      <c r="BD46" s="230"/>
      <c r="BF46" s="226"/>
      <c r="BG46" s="227"/>
      <c r="BH46" s="227"/>
      <c r="BI46" s="230"/>
    </row>
    <row r="47" spans="1:70" x14ac:dyDescent="0.25">
      <c r="A47" s="114">
        <v>3.1</v>
      </c>
      <c r="B47" s="115" t="s">
        <v>158</v>
      </c>
      <c r="C47" s="80"/>
      <c r="D47" s="91"/>
      <c r="E47" s="92"/>
      <c r="F47" s="92"/>
      <c r="G47" s="175">
        <f>G48+G51+G54+G57</f>
        <v>0</v>
      </c>
      <c r="H47" s="175">
        <f t="shared" ref="H47" si="145">H48+H51+H54+H57</f>
        <v>0</v>
      </c>
      <c r="I47" s="175">
        <f t="shared" ref="I47" si="146">I48+I51+I54+I57</f>
        <v>0</v>
      </c>
      <c r="J47" s="176">
        <f t="shared" ref="J47" si="147">J48+J51+J54+J57</f>
        <v>0</v>
      </c>
      <c r="L47" s="91"/>
      <c r="M47" s="92"/>
      <c r="N47" s="92"/>
      <c r="O47" s="175">
        <f>O48+O51+O54+O57</f>
        <v>0</v>
      </c>
      <c r="P47" s="175">
        <f t="shared" ref="P47:R47" si="148">P48+P51+P54+P57</f>
        <v>0</v>
      </c>
      <c r="Q47" s="175">
        <f t="shared" si="148"/>
        <v>0</v>
      </c>
      <c r="R47" s="176">
        <f t="shared" si="148"/>
        <v>0</v>
      </c>
      <c r="T47" s="91"/>
      <c r="U47" s="92"/>
      <c r="V47" s="92"/>
      <c r="W47" s="175">
        <f>W48+W51+W54+W57</f>
        <v>0</v>
      </c>
      <c r="X47" s="175">
        <f t="shared" ref="X47:Z47" si="149">X48+X51+X54+X57</f>
        <v>0</v>
      </c>
      <c r="Y47" s="175">
        <f t="shared" si="149"/>
        <v>0</v>
      </c>
      <c r="Z47" s="176">
        <f t="shared" si="149"/>
        <v>0</v>
      </c>
      <c r="AB47" s="91"/>
      <c r="AC47" s="92"/>
      <c r="AD47" s="92"/>
      <c r="AE47" s="175">
        <f>AE48+AE51+AE54+AE57</f>
        <v>0</v>
      </c>
      <c r="AF47" s="175">
        <f t="shared" ref="AF47:AH47" si="150">AF48+AF51+AF54+AF57</f>
        <v>0</v>
      </c>
      <c r="AG47" s="175">
        <f t="shared" si="150"/>
        <v>0</v>
      </c>
      <c r="AH47" s="176">
        <f t="shared" si="150"/>
        <v>0</v>
      </c>
      <c r="AJ47" s="91"/>
      <c r="AK47" s="92"/>
      <c r="AL47" s="92"/>
      <c r="AM47" s="175">
        <f>AM48+AM51+AM54+AM57</f>
        <v>0</v>
      </c>
      <c r="AN47" s="175">
        <f t="shared" ref="AN47:AP47" si="151">AN48+AN51+AN54+AN57</f>
        <v>0</v>
      </c>
      <c r="AO47" s="175">
        <f t="shared" si="151"/>
        <v>0</v>
      </c>
      <c r="AP47" s="176">
        <f t="shared" si="151"/>
        <v>0</v>
      </c>
      <c r="AS47" s="91"/>
      <c r="AT47" s="92"/>
      <c r="AU47" s="92"/>
      <c r="AV47" s="175">
        <f>AV48+AV51+AV54+AV57</f>
        <v>0</v>
      </c>
      <c r="AW47" s="175">
        <f t="shared" ref="AW47:AY47" si="152">AW48+AW51+AW54+AW57</f>
        <v>0</v>
      </c>
      <c r="AX47" s="175">
        <f t="shared" si="152"/>
        <v>0</v>
      </c>
      <c r="AY47" s="176">
        <f t="shared" si="152"/>
        <v>0</v>
      </c>
      <c r="AZ47" s="193"/>
      <c r="BA47" s="175">
        <f>BA48+BA52+BA53+BA57</f>
        <v>0</v>
      </c>
      <c r="BB47" s="175">
        <f>BB48+BB52+BB53+BB57</f>
        <v>0</v>
      </c>
      <c r="BC47" s="175">
        <f>BC48+BC52+BC53+BC57</f>
        <v>0</v>
      </c>
      <c r="BD47" s="176">
        <f t="shared" ref="BD47" si="153">BD48+BD51+BD54+BD57</f>
        <v>0</v>
      </c>
      <c r="BE47" s="193"/>
      <c r="BF47" s="175">
        <f>BF48+BF52+BF53+BF57</f>
        <v>0</v>
      </c>
      <c r="BG47" s="175">
        <f>BG48+BG52+BG53+BG57</f>
        <v>0</v>
      </c>
      <c r="BH47" s="175">
        <f>BH48+BH52+BH53+BH57</f>
        <v>0</v>
      </c>
      <c r="BI47" s="176">
        <f ca="1">BI48+BI52+BI53+BI57</f>
        <v>0</v>
      </c>
    </row>
    <row r="48" spans="1:70" s="10" customFormat="1" x14ac:dyDescent="0.25">
      <c r="A48" s="116" t="s">
        <v>145</v>
      </c>
      <c r="B48" s="85" t="s">
        <v>15</v>
      </c>
      <c r="C48" s="8"/>
      <c r="D48" s="82"/>
      <c r="E48" s="15"/>
      <c r="F48" s="15"/>
      <c r="G48" s="177">
        <f>SUM(G49:G50)</f>
        <v>0</v>
      </c>
      <c r="H48" s="177">
        <f>SUM(H49:H50)</f>
        <v>0</v>
      </c>
      <c r="I48" s="177">
        <f t="shared" ref="I48" si="154">SUM(I49:I50)</f>
        <v>0</v>
      </c>
      <c r="J48" s="178">
        <f t="shared" ref="J48" si="155">SUM(J49:J50)</f>
        <v>0</v>
      </c>
      <c r="K48" s="8"/>
      <c r="L48" s="82"/>
      <c r="M48" s="15"/>
      <c r="N48" s="15"/>
      <c r="O48" s="177">
        <f>SUM(O49:O50)</f>
        <v>0</v>
      </c>
      <c r="P48" s="177">
        <f>SUM(P49:P50)</f>
        <v>0</v>
      </c>
      <c r="Q48" s="177">
        <f t="shared" ref="Q48:R48" si="156">SUM(Q49:Q50)</f>
        <v>0</v>
      </c>
      <c r="R48" s="178">
        <f t="shared" si="156"/>
        <v>0</v>
      </c>
      <c r="S48" s="8"/>
      <c r="T48" s="82"/>
      <c r="U48" s="15"/>
      <c r="V48" s="15"/>
      <c r="W48" s="177">
        <f>SUM(W49:W50)</f>
        <v>0</v>
      </c>
      <c r="X48" s="177">
        <f>SUM(X49:X50)</f>
        <v>0</v>
      </c>
      <c r="Y48" s="177">
        <f t="shared" ref="Y48:Z48" si="157">SUM(Y49:Y50)</f>
        <v>0</v>
      </c>
      <c r="Z48" s="178">
        <f t="shared" si="157"/>
        <v>0</v>
      </c>
      <c r="AA48" s="8"/>
      <c r="AB48" s="82"/>
      <c r="AC48" s="15"/>
      <c r="AD48" s="15"/>
      <c r="AE48" s="177">
        <f>SUM(AE49:AE50)</f>
        <v>0</v>
      </c>
      <c r="AF48" s="177">
        <f>SUM(AF49:AF50)</f>
        <v>0</v>
      </c>
      <c r="AG48" s="177">
        <f t="shared" ref="AG48:AH48" si="158">SUM(AG49:AG50)</f>
        <v>0</v>
      </c>
      <c r="AH48" s="178">
        <f t="shared" si="158"/>
        <v>0</v>
      </c>
      <c r="AI48" s="8"/>
      <c r="AJ48" s="82"/>
      <c r="AK48" s="15"/>
      <c r="AL48" s="15"/>
      <c r="AM48" s="177">
        <f>SUM(AM49:AM50)</f>
        <v>0</v>
      </c>
      <c r="AN48" s="177">
        <f>SUM(AN49:AN50)</f>
        <v>0</v>
      </c>
      <c r="AO48" s="177">
        <f t="shared" ref="AO48:AP48" si="159">SUM(AO49:AO50)</f>
        <v>0</v>
      </c>
      <c r="AP48" s="178">
        <f t="shared" si="159"/>
        <v>0</v>
      </c>
      <c r="AQ48" s="8"/>
      <c r="AR48" s="8"/>
      <c r="AS48" s="82"/>
      <c r="AT48" s="15"/>
      <c r="AU48" s="15"/>
      <c r="AV48" s="177">
        <f>SUM(AV49:AV50)</f>
        <v>0</v>
      </c>
      <c r="AW48" s="177">
        <f>SUM(AW49:AW50)</f>
        <v>0</v>
      </c>
      <c r="AX48" s="177">
        <f t="shared" ref="AX48:AY48" si="160">SUM(AX49:AX50)</f>
        <v>0</v>
      </c>
      <c r="AY48" s="178">
        <f t="shared" si="160"/>
        <v>0</v>
      </c>
      <c r="AZ48" s="193"/>
      <c r="BA48" s="177">
        <f>SUM(BA49:BA51)</f>
        <v>0</v>
      </c>
      <c r="BB48" s="177">
        <f>SUM(BB49:BB51)</f>
        <v>0</v>
      </c>
      <c r="BC48" s="177">
        <f>SUM(BC49:BC51)</f>
        <v>0</v>
      </c>
      <c r="BD48" s="178">
        <f t="shared" ref="BD48" si="161">SUM(BD49:BD50)</f>
        <v>0</v>
      </c>
      <c r="BE48" s="193"/>
      <c r="BF48" s="177">
        <f>SUM(BF49:BF50)</f>
        <v>0</v>
      </c>
      <c r="BG48" s="177">
        <f t="shared" ref="BG48:BH48" si="162">SUM(BG49:BG50)</f>
        <v>0</v>
      </c>
      <c r="BH48" s="177">
        <f t="shared" si="162"/>
        <v>0</v>
      </c>
      <c r="BI48" s="178">
        <f ca="1">SUM(BI49:BI51)</f>
        <v>0</v>
      </c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x14ac:dyDescent="0.25">
      <c r="A49" s="147"/>
      <c r="B49" s="148" t="s">
        <v>81</v>
      </c>
      <c r="C49" s="8"/>
      <c r="D49" s="97"/>
      <c r="E49" s="101"/>
      <c r="F49" s="101"/>
      <c r="G49" s="179"/>
      <c r="H49" s="179"/>
      <c r="I49" s="179"/>
      <c r="J49" s="180">
        <f t="shared" ref="J49:J50" si="163">SUM(G49:I49)</f>
        <v>0</v>
      </c>
      <c r="K49" s="8"/>
      <c r="L49" s="97"/>
      <c r="M49" s="101"/>
      <c r="N49" s="101"/>
      <c r="O49" s="179"/>
      <c r="P49" s="179"/>
      <c r="Q49" s="179"/>
      <c r="R49" s="180">
        <f t="shared" ref="R49:R50" si="164">SUM(O49:Q49)</f>
        <v>0</v>
      </c>
      <c r="S49" s="8"/>
      <c r="T49" s="97"/>
      <c r="U49" s="101"/>
      <c r="V49" s="101"/>
      <c r="W49" s="179"/>
      <c r="X49" s="179"/>
      <c r="Y49" s="179"/>
      <c r="Z49" s="180">
        <f t="shared" ref="Z49:Z50" si="165">SUM(W49:Y49)</f>
        <v>0</v>
      </c>
      <c r="AA49" s="8"/>
      <c r="AB49" s="97"/>
      <c r="AC49" s="101"/>
      <c r="AD49" s="101"/>
      <c r="AE49" s="179"/>
      <c r="AF49" s="179"/>
      <c r="AG49" s="179"/>
      <c r="AH49" s="180">
        <f t="shared" ref="AH49:AH50" si="166">SUM(AE49:AG49)</f>
        <v>0</v>
      </c>
      <c r="AI49" s="8"/>
      <c r="AJ49" s="97"/>
      <c r="AK49" s="101"/>
      <c r="AL49" s="101"/>
      <c r="AM49" s="179"/>
      <c r="AN49" s="179"/>
      <c r="AO49" s="179"/>
      <c r="AP49" s="180">
        <f t="shared" ref="AP49:AP50" si="167">SUM(AM49:AO49)</f>
        <v>0</v>
      </c>
      <c r="AQ49" s="8"/>
      <c r="AR49" s="8"/>
      <c r="AS49" s="97"/>
      <c r="AT49" s="101"/>
      <c r="AU49" s="101"/>
      <c r="AV49" s="179"/>
      <c r="AW49" s="179"/>
      <c r="AX49" s="179"/>
      <c r="AY49" s="180">
        <f t="shared" ref="AY49:AY50" si="168">SUM(AV49:AX49)</f>
        <v>0</v>
      </c>
      <c r="AZ49" s="193"/>
      <c r="BA49" s="179">
        <f t="shared" ref="BA49:BC52" si="169">G49+AE49</f>
        <v>0</v>
      </c>
      <c r="BB49" s="179">
        <f t="shared" si="169"/>
        <v>0</v>
      </c>
      <c r="BC49" s="179">
        <f t="shared" si="169"/>
        <v>0</v>
      </c>
      <c r="BD49" s="180">
        <f t="shared" ref="BD49:BD50" si="170">SUM(BA49:BC49)</f>
        <v>0</v>
      </c>
      <c r="BE49" s="193"/>
      <c r="BF49" s="179">
        <f t="shared" ref="BF49:BH50" si="171">W49+AV49</f>
        <v>0</v>
      </c>
      <c r="BG49" s="179">
        <f t="shared" si="171"/>
        <v>0</v>
      </c>
      <c r="BH49" s="179">
        <f t="shared" si="171"/>
        <v>0</v>
      </c>
      <c r="BI49" s="180">
        <f ca="1">SUM(BF49:BI49)</f>
        <v>0</v>
      </c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x14ac:dyDescent="0.25">
      <c r="A50" s="147"/>
      <c r="B50" s="148" t="s">
        <v>81</v>
      </c>
      <c r="C50" s="8"/>
      <c r="D50" s="97"/>
      <c r="E50" s="101"/>
      <c r="F50" s="101"/>
      <c r="G50" s="179"/>
      <c r="H50" s="179"/>
      <c r="I50" s="179"/>
      <c r="J50" s="180">
        <f t="shared" si="163"/>
        <v>0</v>
      </c>
      <c r="K50" s="8"/>
      <c r="L50" s="97"/>
      <c r="M50" s="101"/>
      <c r="N50" s="101"/>
      <c r="O50" s="179"/>
      <c r="P50" s="179"/>
      <c r="Q50" s="179"/>
      <c r="R50" s="180">
        <f t="shared" si="164"/>
        <v>0</v>
      </c>
      <c r="S50" s="8"/>
      <c r="T50" s="97"/>
      <c r="U50" s="101"/>
      <c r="V50" s="101"/>
      <c r="W50" s="179"/>
      <c r="X50" s="179"/>
      <c r="Y50" s="179"/>
      <c r="Z50" s="180">
        <f t="shared" si="165"/>
        <v>0</v>
      </c>
      <c r="AA50" s="8"/>
      <c r="AB50" s="97"/>
      <c r="AC50" s="101"/>
      <c r="AD50" s="101"/>
      <c r="AE50" s="179"/>
      <c r="AF50" s="179"/>
      <c r="AG50" s="179"/>
      <c r="AH50" s="180">
        <f t="shared" si="166"/>
        <v>0</v>
      </c>
      <c r="AI50" s="8"/>
      <c r="AJ50" s="97"/>
      <c r="AK50" s="101"/>
      <c r="AL50" s="101"/>
      <c r="AM50" s="179"/>
      <c r="AN50" s="179"/>
      <c r="AO50" s="179"/>
      <c r="AP50" s="180">
        <f t="shared" si="167"/>
        <v>0</v>
      </c>
      <c r="AQ50" s="8"/>
      <c r="AR50" s="8"/>
      <c r="AS50" s="97"/>
      <c r="AT50" s="101"/>
      <c r="AU50" s="101"/>
      <c r="AV50" s="179"/>
      <c r="AW50" s="179"/>
      <c r="AX50" s="179"/>
      <c r="AY50" s="180">
        <f t="shared" si="168"/>
        <v>0</v>
      </c>
      <c r="AZ50" s="193"/>
      <c r="BA50" s="179">
        <f t="shared" si="169"/>
        <v>0</v>
      </c>
      <c r="BB50" s="179">
        <f t="shared" si="169"/>
        <v>0</v>
      </c>
      <c r="BC50" s="179">
        <f t="shared" si="169"/>
        <v>0</v>
      </c>
      <c r="BD50" s="180">
        <f t="shared" si="170"/>
        <v>0</v>
      </c>
      <c r="BE50" s="193"/>
      <c r="BF50" s="179">
        <f t="shared" si="171"/>
        <v>0</v>
      </c>
      <c r="BG50" s="179">
        <f t="shared" si="171"/>
        <v>0</v>
      </c>
      <c r="BH50" s="179">
        <f t="shared" si="171"/>
        <v>0</v>
      </c>
      <c r="BI50" s="180">
        <f ca="1">SUM(BF50:BI50)</f>
        <v>0</v>
      </c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x14ac:dyDescent="0.25">
      <c r="A51" s="149" t="s">
        <v>146</v>
      </c>
      <c r="B51" s="85" t="s">
        <v>16</v>
      </c>
      <c r="C51" s="8"/>
      <c r="D51" s="153"/>
      <c r="E51" s="154"/>
      <c r="F51" s="154"/>
      <c r="G51" s="177">
        <f>SUM(G52:G53)</f>
        <v>0</v>
      </c>
      <c r="H51" s="177">
        <f t="shared" ref="H51" si="172">SUM(H52:H53)</f>
        <v>0</v>
      </c>
      <c r="I51" s="177">
        <f t="shared" ref="I51" si="173">SUM(I52:I53)</f>
        <v>0</v>
      </c>
      <c r="J51" s="178">
        <f t="shared" ref="J51" si="174">SUM(J52:J53)</f>
        <v>0</v>
      </c>
      <c r="K51" s="8"/>
      <c r="L51" s="153"/>
      <c r="M51" s="154"/>
      <c r="N51" s="154"/>
      <c r="O51" s="177">
        <f>SUM(O52:O53)</f>
        <v>0</v>
      </c>
      <c r="P51" s="177">
        <f t="shared" ref="P51:R51" si="175">SUM(P52:P53)</f>
        <v>0</v>
      </c>
      <c r="Q51" s="177">
        <f t="shared" si="175"/>
        <v>0</v>
      </c>
      <c r="R51" s="178">
        <f t="shared" si="175"/>
        <v>0</v>
      </c>
      <c r="S51" s="8"/>
      <c r="T51" s="153"/>
      <c r="U51" s="154"/>
      <c r="V51" s="154"/>
      <c r="W51" s="177">
        <f>SUM(W52:W53)</f>
        <v>0</v>
      </c>
      <c r="X51" s="177">
        <f t="shared" ref="X51:Z51" si="176">SUM(X52:X53)</f>
        <v>0</v>
      </c>
      <c r="Y51" s="177">
        <f t="shared" si="176"/>
        <v>0</v>
      </c>
      <c r="Z51" s="178">
        <f t="shared" si="176"/>
        <v>0</v>
      </c>
      <c r="AA51" s="8"/>
      <c r="AB51" s="153"/>
      <c r="AC51" s="154"/>
      <c r="AD51" s="154"/>
      <c r="AE51" s="177">
        <f>SUM(AE52:AE53)</f>
        <v>0</v>
      </c>
      <c r="AF51" s="177">
        <f t="shared" ref="AF51:AH51" si="177">SUM(AF52:AF53)</f>
        <v>0</v>
      </c>
      <c r="AG51" s="177">
        <f t="shared" si="177"/>
        <v>0</v>
      </c>
      <c r="AH51" s="178">
        <f t="shared" si="177"/>
        <v>0</v>
      </c>
      <c r="AI51" s="8"/>
      <c r="AJ51" s="153"/>
      <c r="AK51" s="154"/>
      <c r="AL51" s="154"/>
      <c r="AM51" s="177">
        <f>SUM(AM52:AM53)</f>
        <v>0</v>
      </c>
      <c r="AN51" s="177">
        <f t="shared" ref="AN51:AP51" si="178">SUM(AN52:AN53)</f>
        <v>0</v>
      </c>
      <c r="AO51" s="177">
        <f t="shared" si="178"/>
        <v>0</v>
      </c>
      <c r="AP51" s="178">
        <f t="shared" si="178"/>
        <v>0</v>
      </c>
      <c r="AQ51" s="8"/>
      <c r="AR51" s="8"/>
      <c r="AS51" s="153"/>
      <c r="AT51" s="154"/>
      <c r="AU51" s="154"/>
      <c r="AV51" s="177">
        <f>SUM(AV52:AV53)</f>
        <v>0</v>
      </c>
      <c r="AW51" s="177">
        <f t="shared" ref="AW51:AY51" si="179">SUM(AW52:AW53)</f>
        <v>0</v>
      </c>
      <c r="AX51" s="177">
        <f t="shared" si="179"/>
        <v>0</v>
      </c>
      <c r="AY51" s="178">
        <f t="shared" si="179"/>
        <v>0</v>
      </c>
      <c r="AZ51" s="193"/>
      <c r="BA51" s="177">
        <f t="shared" si="169"/>
        <v>0</v>
      </c>
      <c r="BB51" s="177">
        <f t="shared" si="169"/>
        <v>0</v>
      </c>
      <c r="BC51" s="177">
        <f t="shared" si="169"/>
        <v>0</v>
      </c>
      <c r="BD51" s="178">
        <f t="shared" ref="BD51" si="180">SUM(BD52:BD53)</f>
        <v>0</v>
      </c>
      <c r="BE51" s="193"/>
      <c r="BF51" s="177">
        <f>BF52+BF53</f>
        <v>0</v>
      </c>
      <c r="BG51" s="177">
        <f t="shared" ref="BG51:BH51" si="181">BG52+BG53</f>
        <v>0</v>
      </c>
      <c r="BH51" s="177">
        <f t="shared" si="181"/>
        <v>0</v>
      </c>
      <c r="BI51" s="178">
        <f t="shared" ref="BI51" si="182">SUM(BF51:BH51)</f>
        <v>0</v>
      </c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x14ac:dyDescent="0.25">
      <c r="A52" s="147"/>
      <c r="B52" s="148" t="s">
        <v>81</v>
      </c>
      <c r="C52" s="8"/>
      <c r="D52" s="97"/>
      <c r="E52" s="101"/>
      <c r="F52" s="101"/>
      <c r="G52" s="179"/>
      <c r="H52" s="179"/>
      <c r="I52" s="179"/>
      <c r="J52" s="180">
        <f t="shared" ref="J52:J53" si="183">SUM(G52:I52)</f>
        <v>0</v>
      </c>
      <c r="K52" s="8"/>
      <c r="L52" s="97"/>
      <c r="M52" s="101"/>
      <c r="N52" s="101"/>
      <c r="O52" s="179"/>
      <c r="P52" s="179"/>
      <c r="Q52" s="179"/>
      <c r="R52" s="180">
        <f t="shared" ref="R52:R53" si="184">SUM(O52:Q52)</f>
        <v>0</v>
      </c>
      <c r="S52" s="8"/>
      <c r="T52" s="97"/>
      <c r="U52" s="101"/>
      <c r="V52" s="101"/>
      <c r="W52" s="179"/>
      <c r="X52" s="179"/>
      <c r="Y52" s="179"/>
      <c r="Z52" s="180">
        <f t="shared" ref="Z52:Z53" si="185">SUM(W52:Y52)</f>
        <v>0</v>
      </c>
      <c r="AA52" s="8"/>
      <c r="AB52" s="97"/>
      <c r="AC52" s="101"/>
      <c r="AD52" s="101"/>
      <c r="AE52" s="179"/>
      <c r="AF52" s="179"/>
      <c r="AG52" s="179"/>
      <c r="AH52" s="180">
        <f t="shared" ref="AH52:AH53" si="186">SUM(AE52:AG52)</f>
        <v>0</v>
      </c>
      <c r="AI52" s="8"/>
      <c r="AJ52" s="97"/>
      <c r="AK52" s="101"/>
      <c r="AL52" s="101"/>
      <c r="AM52" s="179"/>
      <c r="AN52" s="179"/>
      <c r="AO52" s="179"/>
      <c r="AP52" s="180">
        <f t="shared" ref="AP52:AP53" si="187">SUM(AM52:AO52)</f>
        <v>0</v>
      </c>
      <c r="AQ52" s="8"/>
      <c r="AR52" s="8"/>
      <c r="AS52" s="97"/>
      <c r="AT52" s="101"/>
      <c r="AU52" s="101"/>
      <c r="AV52" s="179"/>
      <c r="AW52" s="179"/>
      <c r="AX52" s="179"/>
      <c r="AY52" s="180">
        <f t="shared" ref="AY52:AY53" si="188">SUM(AV52:AX52)</f>
        <v>0</v>
      </c>
      <c r="AZ52" s="193"/>
      <c r="BA52" s="179">
        <f t="shared" si="169"/>
        <v>0</v>
      </c>
      <c r="BB52" s="179">
        <f t="shared" si="169"/>
        <v>0</v>
      </c>
      <c r="BC52" s="179">
        <f t="shared" si="169"/>
        <v>0</v>
      </c>
      <c r="BD52" s="180">
        <f t="shared" ref="BD52:BD53" si="189">SUM(BA52:BC52)</f>
        <v>0</v>
      </c>
      <c r="BE52" s="193"/>
      <c r="BF52" s="179">
        <f t="shared" ref="BF52:BH53" si="190">W52+AV52</f>
        <v>0</v>
      </c>
      <c r="BG52" s="179">
        <f t="shared" si="190"/>
        <v>0</v>
      </c>
      <c r="BH52" s="179">
        <f t="shared" si="190"/>
        <v>0</v>
      </c>
      <c r="BI52" s="180">
        <f ca="1">SUM(BF52:BI52)</f>
        <v>0</v>
      </c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x14ac:dyDescent="0.25">
      <c r="A53" s="147"/>
      <c r="B53" s="148" t="s">
        <v>81</v>
      </c>
      <c r="C53" s="8"/>
      <c r="D53" s="97"/>
      <c r="E53" s="101"/>
      <c r="F53" s="101"/>
      <c r="G53" s="179"/>
      <c r="H53" s="179"/>
      <c r="I53" s="179"/>
      <c r="J53" s="180">
        <f t="shared" si="183"/>
        <v>0</v>
      </c>
      <c r="K53" s="80"/>
      <c r="L53" s="97"/>
      <c r="M53" s="101"/>
      <c r="N53" s="101"/>
      <c r="O53" s="179"/>
      <c r="P53" s="179"/>
      <c r="Q53" s="179"/>
      <c r="R53" s="180">
        <f t="shared" si="184"/>
        <v>0</v>
      </c>
      <c r="S53" s="80"/>
      <c r="T53" s="97"/>
      <c r="U53" s="101"/>
      <c r="V53" s="101"/>
      <c r="W53" s="179"/>
      <c r="X53" s="179"/>
      <c r="Y53" s="179"/>
      <c r="Z53" s="180">
        <f t="shared" si="185"/>
        <v>0</v>
      </c>
      <c r="AA53" s="80"/>
      <c r="AB53" s="97"/>
      <c r="AC53" s="101"/>
      <c r="AD53" s="101"/>
      <c r="AE53" s="179"/>
      <c r="AF53" s="179"/>
      <c r="AG53" s="179"/>
      <c r="AH53" s="180">
        <f t="shared" si="186"/>
        <v>0</v>
      </c>
      <c r="AI53" s="80"/>
      <c r="AJ53" s="97"/>
      <c r="AK53" s="101"/>
      <c r="AL53" s="101"/>
      <c r="AM53" s="179"/>
      <c r="AN53" s="179"/>
      <c r="AO53" s="179"/>
      <c r="AP53" s="180">
        <f t="shared" si="187"/>
        <v>0</v>
      </c>
      <c r="AQ53" s="80"/>
      <c r="AR53" s="80"/>
      <c r="AS53" s="97"/>
      <c r="AT53" s="101"/>
      <c r="AU53" s="101"/>
      <c r="AV53" s="179"/>
      <c r="AW53" s="179"/>
      <c r="AX53" s="179"/>
      <c r="AY53" s="180">
        <f t="shared" si="188"/>
        <v>0</v>
      </c>
      <c r="AZ53" s="192"/>
      <c r="BA53" s="179">
        <f>SUM(BA54:BA56)</f>
        <v>0</v>
      </c>
      <c r="BB53" s="179">
        <f>SUM(BB54:BB56)</f>
        <v>0</v>
      </c>
      <c r="BC53" s="179">
        <f>SUM(BC54:BC56)</f>
        <v>0</v>
      </c>
      <c r="BD53" s="180">
        <f t="shared" si="189"/>
        <v>0</v>
      </c>
      <c r="BE53" s="192"/>
      <c r="BF53" s="179">
        <f t="shared" si="190"/>
        <v>0</v>
      </c>
      <c r="BG53" s="179">
        <f t="shared" si="190"/>
        <v>0</v>
      </c>
      <c r="BH53" s="179">
        <f t="shared" si="190"/>
        <v>0</v>
      </c>
      <c r="BI53" s="180">
        <f ca="1">SUM(BF53:BI53)</f>
        <v>0</v>
      </c>
    </row>
    <row r="54" spans="1:70" x14ac:dyDescent="0.25">
      <c r="A54" s="116" t="s">
        <v>147</v>
      </c>
      <c r="B54" s="85" t="s">
        <v>17</v>
      </c>
      <c r="C54" s="80"/>
      <c r="D54" s="82"/>
      <c r="E54" s="15"/>
      <c r="F54" s="15"/>
      <c r="G54" s="177">
        <f>SUM(G55:G56)</f>
        <v>0</v>
      </c>
      <c r="H54" s="177">
        <f t="shared" ref="H54" si="191">SUM(H55:H56)</f>
        <v>0</v>
      </c>
      <c r="I54" s="177">
        <f t="shared" ref="I54" si="192">SUM(I55:I56)</f>
        <v>0</v>
      </c>
      <c r="J54" s="178">
        <f t="shared" ref="J54" si="193">SUM(J55:J56)</f>
        <v>0</v>
      </c>
      <c r="L54" s="82"/>
      <c r="M54" s="15"/>
      <c r="N54" s="15"/>
      <c r="O54" s="177">
        <f>SUM(O55:O56)</f>
        <v>0</v>
      </c>
      <c r="P54" s="177">
        <f t="shared" ref="P54:R54" si="194">SUM(P55:P56)</f>
        <v>0</v>
      </c>
      <c r="Q54" s="177">
        <f t="shared" si="194"/>
        <v>0</v>
      </c>
      <c r="R54" s="178">
        <f t="shared" si="194"/>
        <v>0</v>
      </c>
      <c r="T54" s="82"/>
      <c r="U54" s="15"/>
      <c r="V54" s="15"/>
      <c r="W54" s="177">
        <f>SUM(W55:W56)</f>
        <v>0</v>
      </c>
      <c r="X54" s="177">
        <f t="shared" ref="X54:Z54" si="195">SUM(X55:X56)</f>
        <v>0</v>
      </c>
      <c r="Y54" s="177">
        <f t="shared" si="195"/>
        <v>0</v>
      </c>
      <c r="Z54" s="178">
        <f t="shared" si="195"/>
        <v>0</v>
      </c>
      <c r="AB54" s="82"/>
      <c r="AC54" s="15"/>
      <c r="AD54" s="15"/>
      <c r="AE54" s="177">
        <f>SUM(AE55:AE56)</f>
        <v>0</v>
      </c>
      <c r="AF54" s="177">
        <f t="shared" ref="AF54:AH54" si="196">SUM(AF55:AF56)</f>
        <v>0</v>
      </c>
      <c r="AG54" s="177">
        <f t="shared" si="196"/>
        <v>0</v>
      </c>
      <c r="AH54" s="178">
        <f t="shared" si="196"/>
        <v>0</v>
      </c>
      <c r="AJ54" s="82"/>
      <c r="AK54" s="15"/>
      <c r="AL54" s="15"/>
      <c r="AM54" s="177">
        <f>SUM(AM55:AM56)</f>
        <v>0</v>
      </c>
      <c r="AN54" s="177">
        <f t="shared" ref="AN54:AP54" si="197">SUM(AN55:AN56)</f>
        <v>0</v>
      </c>
      <c r="AO54" s="177">
        <f t="shared" si="197"/>
        <v>0</v>
      </c>
      <c r="AP54" s="178">
        <f t="shared" si="197"/>
        <v>0</v>
      </c>
      <c r="AS54" s="82"/>
      <c r="AT54" s="15"/>
      <c r="AU54" s="15"/>
      <c r="AV54" s="177">
        <f>SUM(AV55:AV56)</f>
        <v>0</v>
      </c>
      <c r="AW54" s="177">
        <f t="shared" ref="AW54:AY54" si="198">SUM(AW55:AW56)</f>
        <v>0</v>
      </c>
      <c r="AX54" s="177">
        <f t="shared" si="198"/>
        <v>0</v>
      </c>
      <c r="AY54" s="178">
        <f t="shared" si="198"/>
        <v>0</v>
      </c>
      <c r="AZ54" s="193"/>
      <c r="BA54" s="177">
        <f t="shared" ref="BA54:BC56" si="199">G54+AE54</f>
        <v>0</v>
      </c>
      <c r="BB54" s="177">
        <f t="shared" si="199"/>
        <v>0</v>
      </c>
      <c r="BC54" s="177">
        <f t="shared" si="199"/>
        <v>0</v>
      </c>
      <c r="BD54" s="178">
        <f t="shared" ref="BD54" si="200">SUM(BD55:BD56)</f>
        <v>0</v>
      </c>
      <c r="BE54" s="193"/>
      <c r="BF54" s="177">
        <f>BF55+BF56</f>
        <v>0</v>
      </c>
      <c r="BG54" s="177">
        <f t="shared" ref="BG54:BH54" si="201">BG55+BG56</f>
        <v>0</v>
      </c>
      <c r="BH54" s="177">
        <f t="shared" si="201"/>
        <v>0</v>
      </c>
      <c r="BI54" s="178">
        <f>SUM(BF54:BH54)</f>
        <v>0</v>
      </c>
    </row>
    <row r="55" spans="1:70" x14ac:dyDescent="0.25">
      <c r="A55" s="147"/>
      <c r="B55" s="148" t="s">
        <v>81</v>
      </c>
      <c r="D55" s="97"/>
      <c r="E55" s="101"/>
      <c r="F55" s="101"/>
      <c r="G55" s="179"/>
      <c r="H55" s="179"/>
      <c r="I55" s="179"/>
      <c r="J55" s="180">
        <f t="shared" ref="J55:J59" si="202">SUM(G55:I55)</f>
        <v>0</v>
      </c>
      <c r="L55" s="97"/>
      <c r="M55" s="101"/>
      <c r="N55" s="101"/>
      <c r="O55" s="179"/>
      <c r="P55" s="179"/>
      <c r="Q55" s="179"/>
      <c r="R55" s="180">
        <f t="shared" ref="R55:R56" si="203">SUM(O55:Q55)</f>
        <v>0</v>
      </c>
      <c r="T55" s="97"/>
      <c r="U55" s="101"/>
      <c r="V55" s="101"/>
      <c r="W55" s="179"/>
      <c r="X55" s="179"/>
      <c r="Y55" s="179"/>
      <c r="Z55" s="180">
        <f t="shared" ref="Z55:Z56" si="204">SUM(W55:Y55)</f>
        <v>0</v>
      </c>
      <c r="AB55" s="97"/>
      <c r="AC55" s="101"/>
      <c r="AD55" s="101"/>
      <c r="AE55" s="179"/>
      <c r="AF55" s="179"/>
      <c r="AG55" s="179"/>
      <c r="AH55" s="180">
        <f t="shared" ref="AH55:AH56" si="205">SUM(AE55:AG55)</f>
        <v>0</v>
      </c>
      <c r="AJ55" s="97"/>
      <c r="AK55" s="101"/>
      <c r="AL55" s="101"/>
      <c r="AM55" s="179"/>
      <c r="AN55" s="179"/>
      <c r="AO55" s="179"/>
      <c r="AP55" s="180">
        <f t="shared" ref="AP55:AP56" si="206">SUM(AM55:AO55)</f>
        <v>0</v>
      </c>
      <c r="AS55" s="97"/>
      <c r="AT55" s="101"/>
      <c r="AU55" s="101"/>
      <c r="AV55" s="179"/>
      <c r="AW55" s="179"/>
      <c r="AX55" s="179"/>
      <c r="AY55" s="180">
        <f t="shared" ref="AY55:AY56" si="207">SUM(AV55:AX55)</f>
        <v>0</v>
      </c>
      <c r="AZ55" s="193"/>
      <c r="BA55" s="179">
        <f t="shared" si="199"/>
        <v>0</v>
      </c>
      <c r="BB55" s="179">
        <f t="shared" si="199"/>
        <v>0</v>
      </c>
      <c r="BC55" s="179">
        <f t="shared" si="199"/>
        <v>0</v>
      </c>
      <c r="BD55" s="180">
        <f t="shared" ref="BD55:BD56" si="208">SUM(BA55:BC55)</f>
        <v>0</v>
      </c>
      <c r="BE55" s="193"/>
      <c r="BF55" s="179">
        <f t="shared" ref="BF55:BH56" si="209">W55+AV55</f>
        <v>0</v>
      </c>
      <c r="BG55" s="179">
        <f t="shared" si="209"/>
        <v>0</v>
      </c>
      <c r="BH55" s="179">
        <f t="shared" si="209"/>
        <v>0</v>
      </c>
      <c r="BI55" s="180">
        <f ca="1">SUM(BF55:BI55)</f>
        <v>0</v>
      </c>
    </row>
    <row r="56" spans="1:70" x14ac:dyDescent="0.25">
      <c r="A56" s="147"/>
      <c r="B56" s="148" t="s">
        <v>81</v>
      </c>
      <c r="D56" s="97"/>
      <c r="E56" s="101"/>
      <c r="F56" s="101"/>
      <c r="G56" s="179"/>
      <c r="H56" s="179"/>
      <c r="I56" s="179"/>
      <c r="J56" s="180">
        <f t="shared" si="202"/>
        <v>0</v>
      </c>
      <c r="L56" s="97"/>
      <c r="M56" s="101"/>
      <c r="N56" s="101"/>
      <c r="O56" s="179"/>
      <c r="P56" s="179"/>
      <c r="Q56" s="179"/>
      <c r="R56" s="180">
        <f t="shared" si="203"/>
        <v>0</v>
      </c>
      <c r="T56" s="97"/>
      <c r="U56" s="101"/>
      <c r="V56" s="101"/>
      <c r="W56" s="179"/>
      <c r="X56" s="179"/>
      <c r="Y56" s="179"/>
      <c r="Z56" s="180">
        <f t="shared" si="204"/>
        <v>0</v>
      </c>
      <c r="AB56" s="97"/>
      <c r="AC56" s="101"/>
      <c r="AD56" s="101"/>
      <c r="AE56" s="179"/>
      <c r="AF56" s="179"/>
      <c r="AG56" s="179"/>
      <c r="AH56" s="180">
        <f t="shared" si="205"/>
        <v>0</v>
      </c>
      <c r="AJ56" s="97"/>
      <c r="AK56" s="101"/>
      <c r="AL56" s="101"/>
      <c r="AM56" s="179"/>
      <c r="AN56" s="179"/>
      <c r="AO56" s="179"/>
      <c r="AP56" s="180">
        <f t="shared" si="206"/>
        <v>0</v>
      </c>
      <c r="AS56" s="97"/>
      <c r="AT56" s="101"/>
      <c r="AU56" s="101"/>
      <c r="AV56" s="179"/>
      <c r="AW56" s="179"/>
      <c r="AX56" s="179"/>
      <c r="AY56" s="180">
        <f t="shared" si="207"/>
        <v>0</v>
      </c>
      <c r="AZ56" s="193"/>
      <c r="BA56" s="179">
        <f t="shared" si="199"/>
        <v>0</v>
      </c>
      <c r="BB56" s="179">
        <f t="shared" si="199"/>
        <v>0</v>
      </c>
      <c r="BC56" s="179">
        <f t="shared" si="199"/>
        <v>0</v>
      </c>
      <c r="BD56" s="180">
        <f t="shared" si="208"/>
        <v>0</v>
      </c>
      <c r="BE56" s="193"/>
      <c r="BF56" s="179">
        <f t="shared" si="209"/>
        <v>0</v>
      </c>
      <c r="BG56" s="179">
        <f t="shared" si="209"/>
        <v>0</v>
      </c>
      <c r="BH56" s="179">
        <f t="shared" si="209"/>
        <v>0</v>
      </c>
      <c r="BI56" s="180">
        <f ca="1">SUM(BF56:BI56)</f>
        <v>0</v>
      </c>
    </row>
    <row r="57" spans="1:70" s="10" customFormat="1" x14ac:dyDescent="0.25">
      <c r="A57" s="150" t="s">
        <v>148</v>
      </c>
      <c r="B57" s="85" t="s">
        <v>82</v>
      </c>
      <c r="C57" s="80"/>
      <c r="D57" s="82"/>
      <c r="E57" s="15"/>
      <c r="F57" s="15"/>
      <c r="G57" s="177">
        <f>SUM(G58:G59)</f>
        <v>0</v>
      </c>
      <c r="H57" s="177">
        <f t="shared" ref="H57" si="210">SUM(H58:H59)</f>
        <v>0</v>
      </c>
      <c r="I57" s="177">
        <f t="shared" ref="I57" si="211">SUM(I58:I59)</f>
        <v>0</v>
      </c>
      <c r="J57" s="178">
        <f t="shared" ref="J57" si="212">SUM(J58:J59)</f>
        <v>0</v>
      </c>
      <c r="K57" s="80"/>
      <c r="L57" s="82"/>
      <c r="M57" s="15"/>
      <c r="N57" s="15"/>
      <c r="O57" s="177">
        <f>SUM(O58:O59)</f>
        <v>0</v>
      </c>
      <c r="P57" s="177">
        <f t="shared" ref="P57:R57" si="213">SUM(P58:P59)</f>
        <v>0</v>
      </c>
      <c r="Q57" s="177">
        <f t="shared" si="213"/>
        <v>0</v>
      </c>
      <c r="R57" s="178">
        <f t="shared" si="213"/>
        <v>0</v>
      </c>
      <c r="S57" s="80"/>
      <c r="T57" s="82"/>
      <c r="U57" s="15"/>
      <c r="V57" s="15"/>
      <c r="W57" s="177">
        <f>SUM(W58:W59)</f>
        <v>0</v>
      </c>
      <c r="X57" s="177">
        <f t="shared" ref="X57:Z57" si="214">SUM(X58:X59)</f>
        <v>0</v>
      </c>
      <c r="Y57" s="177">
        <f t="shared" si="214"/>
        <v>0</v>
      </c>
      <c r="Z57" s="178">
        <f t="shared" si="214"/>
        <v>0</v>
      </c>
      <c r="AA57" s="80"/>
      <c r="AB57" s="82"/>
      <c r="AC57" s="15"/>
      <c r="AD57" s="15"/>
      <c r="AE57" s="177">
        <f>SUM(AE58:AE59)</f>
        <v>0</v>
      </c>
      <c r="AF57" s="177">
        <f t="shared" ref="AF57:AH57" si="215">SUM(AF58:AF59)</f>
        <v>0</v>
      </c>
      <c r="AG57" s="177">
        <f t="shared" si="215"/>
        <v>0</v>
      </c>
      <c r="AH57" s="178">
        <f t="shared" si="215"/>
        <v>0</v>
      </c>
      <c r="AI57" s="80"/>
      <c r="AJ57" s="82"/>
      <c r="AK57" s="15"/>
      <c r="AL57" s="15"/>
      <c r="AM57" s="177">
        <f>SUM(AM58:AM59)</f>
        <v>0</v>
      </c>
      <c r="AN57" s="177">
        <f t="shared" ref="AN57:AP57" si="216">SUM(AN58:AN59)</f>
        <v>0</v>
      </c>
      <c r="AO57" s="177">
        <f t="shared" si="216"/>
        <v>0</v>
      </c>
      <c r="AP57" s="178">
        <f t="shared" si="216"/>
        <v>0</v>
      </c>
      <c r="AQ57" s="80"/>
      <c r="AR57" s="80"/>
      <c r="AS57" s="82"/>
      <c r="AT57" s="15"/>
      <c r="AU57" s="15"/>
      <c r="AV57" s="177">
        <f>SUM(AV58:AV59)</f>
        <v>0</v>
      </c>
      <c r="AW57" s="177">
        <f t="shared" ref="AW57:AY57" si="217">SUM(AW58:AW59)</f>
        <v>0</v>
      </c>
      <c r="AX57" s="177">
        <f t="shared" si="217"/>
        <v>0</v>
      </c>
      <c r="AY57" s="178">
        <f t="shared" si="217"/>
        <v>0</v>
      </c>
      <c r="AZ57" s="192"/>
      <c r="BA57" s="177">
        <f>SUM(BA58:BA59)</f>
        <v>0</v>
      </c>
      <c r="BB57" s="177">
        <f>SUM(BB58:BB59)</f>
        <v>0</v>
      </c>
      <c r="BC57" s="177">
        <f>SUM(BC58:BC59)</f>
        <v>0</v>
      </c>
      <c r="BD57" s="178">
        <f t="shared" ref="BD57" si="218">SUM(BD58:BD59)</f>
        <v>0</v>
      </c>
      <c r="BE57" s="192"/>
      <c r="BF57" s="177">
        <f>SUM(BF58:BF59)</f>
        <v>0</v>
      </c>
      <c r="BG57" s="177">
        <f>SUM(BG58:BG59)</f>
        <v>0</v>
      </c>
      <c r="BH57" s="177">
        <f>SUM(BH58:BH59)</f>
        <v>0</v>
      </c>
      <c r="BI57" s="178">
        <f ca="1">SUM(BI58:BI59)</f>
        <v>0</v>
      </c>
    </row>
    <row r="58" spans="1:70" x14ac:dyDescent="0.25">
      <c r="A58" s="147"/>
      <c r="B58" s="148" t="s">
        <v>81</v>
      </c>
      <c r="D58" s="97"/>
      <c r="E58" s="101"/>
      <c r="F58" s="101"/>
      <c r="G58" s="179"/>
      <c r="H58" s="179"/>
      <c r="I58" s="179"/>
      <c r="J58" s="180">
        <f t="shared" si="202"/>
        <v>0</v>
      </c>
      <c r="L58" s="97"/>
      <c r="M58" s="101"/>
      <c r="N58" s="101"/>
      <c r="O58" s="179"/>
      <c r="P58" s="179"/>
      <c r="Q58" s="179"/>
      <c r="R58" s="180">
        <f t="shared" ref="R58:R59" si="219">SUM(O58:Q58)</f>
        <v>0</v>
      </c>
      <c r="T58" s="97"/>
      <c r="U58" s="101"/>
      <c r="V58" s="101"/>
      <c r="W58" s="179"/>
      <c r="X58" s="179"/>
      <c r="Y58" s="179"/>
      <c r="Z58" s="180">
        <f t="shared" ref="Z58:Z59" si="220">SUM(W58:Y58)</f>
        <v>0</v>
      </c>
      <c r="AB58" s="97"/>
      <c r="AC58" s="101"/>
      <c r="AD58" s="101"/>
      <c r="AE58" s="179"/>
      <c r="AF58" s="179"/>
      <c r="AG58" s="179"/>
      <c r="AH58" s="180">
        <f t="shared" ref="AH58:AH59" si="221">SUM(AE58:AG58)</f>
        <v>0</v>
      </c>
      <c r="AJ58" s="97"/>
      <c r="AK58" s="101"/>
      <c r="AL58" s="101"/>
      <c r="AM58" s="179"/>
      <c r="AN58" s="179"/>
      <c r="AO58" s="179"/>
      <c r="AP58" s="180">
        <f t="shared" ref="AP58:AP59" si="222">SUM(AM58:AO58)</f>
        <v>0</v>
      </c>
      <c r="AS58" s="97"/>
      <c r="AT58" s="101"/>
      <c r="AU58" s="101"/>
      <c r="AV58" s="179"/>
      <c r="AW58" s="179"/>
      <c r="AX58" s="179"/>
      <c r="AY58" s="180">
        <f t="shared" ref="AY58:AY59" si="223">SUM(AV58:AX58)</f>
        <v>0</v>
      </c>
      <c r="AZ58" s="193"/>
      <c r="BA58" s="179">
        <f t="shared" ref="BA58:BC59" si="224">G58+AE58</f>
        <v>0</v>
      </c>
      <c r="BB58" s="179">
        <f t="shared" si="224"/>
        <v>0</v>
      </c>
      <c r="BC58" s="179">
        <f t="shared" si="224"/>
        <v>0</v>
      </c>
      <c r="BD58" s="180">
        <f t="shared" ref="BD58:BD59" si="225">SUM(BA58:BC58)</f>
        <v>0</v>
      </c>
      <c r="BE58" s="193"/>
      <c r="BF58" s="179">
        <f t="shared" ref="BF58:BH59" si="226">W58+AV58</f>
        <v>0</v>
      </c>
      <c r="BG58" s="179">
        <f t="shared" si="226"/>
        <v>0</v>
      </c>
      <c r="BH58" s="179">
        <f t="shared" si="226"/>
        <v>0</v>
      </c>
      <c r="BI58" s="180">
        <f ca="1">SUM(BF58:BI58)</f>
        <v>0</v>
      </c>
    </row>
    <row r="59" spans="1:70" x14ac:dyDescent="0.25">
      <c r="A59" s="147"/>
      <c r="B59" s="148" t="s">
        <v>81</v>
      </c>
      <c r="D59" s="97"/>
      <c r="E59" s="101"/>
      <c r="F59" s="101"/>
      <c r="G59" s="179"/>
      <c r="H59" s="179"/>
      <c r="I59" s="179"/>
      <c r="J59" s="180">
        <f t="shared" si="202"/>
        <v>0</v>
      </c>
      <c r="L59" s="97"/>
      <c r="M59" s="101"/>
      <c r="N59" s="101"/>
      <c r="O59" s="179"/>
      <c r="P59" s="179"/>
      <c r="Q59" s="179"/>
      <c r="R59" s="180">
        <f t="shared" si="219"/>
        <v>0</v>
      </c>
      <c r="T59" s="97"/>
      <c r="U59" s="101"/>
      <c r="V59" s="101"/>
      <c r="W59" s="179"/>
      <c r="X59" s="179"/>
      <c r="Y59" s="179"/>
      <c r="Z59" s="180">
        <f t="shared" si="220"/>
        <v>0</v>
      </c>
      <c r="AB59" s="97"/>
      <c r="AC59" s="101"/>
      <c r="AD59" s="101"/>
      <c r="AE59" s="179"/>
      <c r="AF59" s="179"/>
      <c r="AG59" s="179"/>
      <c r="AH59" s="180">
        <f t="shared" si="221"/>
        <v>0</v>
      </c>
      <c r="AJ59" s="97"/>
      <c r="AK59" s="101"/>
      <c r="AL59" s="101"/>
      <c r="AM59" s="179"/>
      <c r="AN59" s="179"/>
      <c r="AO59" s="179"/>
      <c r="AP59" s="180">
        <f t="shared" si="222"/>
        <v>0</v>
      </c>
      <c r="AS59" s="97"/>
      <c r="AT59" s="101"/>
      <c r="AU59" s="101"/>
      <c r="AV59" s="179"/>
      <c r="AW59" s="179"/>
      <c r="AX59" s="179"/>
      <c r="AY59" s="180">
        <f t="shared" si="223"/>
        <v>0</v>
      </c>
      <c r="AZ59" s="193"/>
      <c r="BA59" s="179">
        <f t="shared" si="224"/>
        <v>0</v>
      </c>
      <c r="BB59" s="179">
        <f t="shared" si="224"/>
        <v>0</v>
      </c>
      <c r="BC59" s="179">
        <f t="shared" si="224"/>
        <v>0</v>
      </c>
      <c r="BD59" s="180">
        <f t="shared" si="225"/>
        <v>0</v>
      </c>
      <c r="BE59" s="193"/>
      <c r="BF59" s="179">
        <f t="shared" si="226"/>
        <v>0</v>
      </c>
      <c r="BG59" s="179">
        <f t="shared" si="226"/>
        <v>0</v>
      </c>
      <c r="BH59" s="179">
        <f t="shared" si="226"/>
        <v>0</v>
      </c>
      <c r="BI59" s="180">
        <f ca="1">SUM(BF59:BI59)</f>
        <v>0</v>
      </c>
    </row>
    <row r="60" spans="1:70" x14ac:dyDescent="0.25">
      <c r="A60" s="112"/>
      <c r="B60" s="113"/>
      <c r="D60" s="83"/>
      <c r="E60" s="13"/>
      <c r="F60" s="13"/>
      <c r="G60" s="181"/>
      <c r="H60" s="181"/>
      <c r="I60" s="181"/>
      <c r="J60" s="178"/>
      <c r="L60" s="83"/>
      <c r="M60" s="13"/>
      <c r="N60" s="13"/>
      <c r="O60" s="181"/>
      <c r="P60" s="181"/>
      <c r="Q60" s="181"/>
      <c r="R60" s="178"/>
      <c r="T60" s="83"/>
      <c r="U60" s="13"/>
      <c r="V60" s="13"/>
      <c r="W60" s="181"/>
      <c r="X60" s="181"/>
      <c r="Y60" s="181"/>
      <c r="Z60" s="178"/>
      <c r="AB60" s="83"/>
      <c r="AC60" s="13"/>
      <c r="AD60" s="13"/>
      <c r="AE60" s="181"/>
      <c r="AF60" s="181"/>
      <c r="AG60" s="181"/>
      <c r="AH60" s="178"/>
      <c r="AJ60" s="83"/>
      <c r="AK60" s="13"/>
      <c r="AL60" s="13"/>
      <c r="AM60" s="181"/>
      <c r="AN60" s="181"/>
      <c r="AO60" s="181"/>
      <c r="AP60" s="178"/>
      <c r="AS60" s="83"/>
      <c r="AT60" s="13"/>
      <c r="AU60" s="13"/>
      <c r="AV60" s="181"/>
      <c r="AW60" s="181"/>
      <c r="AX60" s="181"/>
      <c r="AY60" s="178"/>
      <c r="AZ60" s="193"/>
      <c r="BA60" s="181"/>
      <c r="BB60" s="181"/>
      <c r="BC60" s="181"/>
      <c r="BD60" s="178"/>
      <c r="BE60" s="193"/>
      <c r="BF60" s="181"/>
      <c r="BG60" s="181"/>
      <c r="BH60" s="181"/>
      <c r="BI60" s="178"/>
    </row>
    <row r="61" spans="1:70" x14ac:dyDescent="0.25">
      <c r="A61" s="225">
        <v>4</v>
      </c>
      <c r="B61" s="225" t="s">
        <v>162</v>
      </c>
      <c r="C61" s="193"/>
      <c r="D61" s="226"/>
      <c r="E61" s="227"/>
      <c r="F61" s="227"/>
      <c r="G61" s="228"/>
      <c r="H61" s="228"/>
      <c r="I61" s="228"/>
      <c r="J61" s="229"/>
      <c r="L61" s="226"/>
      <c r="M61" s="227"/>
      <c r="N61" s="227"/>
      <c r="O61" s="227"/>
      <c r="P61" s="227"/>
      <c r="Q61" s="227"/>
      <c r="R61" s="230"/>
      <c r="T61" s="226"/>
      <c r="U61" s="227"/>
      <c r="V61" s="227"/>
      <c r="W61" s="227"/>
      <c r="X61" s="227"/>
      <c r="Y61" s="227"/>
      <c r="Z61" s="230"/>
      <c r="AB61" s="226"/>
      <c r="AC61" s="227"/>
      <c r="AD61" s="227"/>
      <c r="AE61" s="227"/>
      <c r="AF61" s="227"/>
      <c r="AG61" s="227"/>
      <c r="AH61" s="230"/>
      <c r="AJ61" s="226"/>
      <c r="AK61" s="227"/>
      <c r="AL61" s="227"/>
      <c r="AM61" s="227"/>
      <c r="AN61" s="227"/>
      <c r="AO61" s="227"/>
      <c r="AP61" s="230"/>
      <c r="AS61" s="226"/>
      <c r="AT61" s="227"/>
      <c r="AU61" s="227"/>
      <c r="AV61" s="227"/>
      <c r="AW61" s="227"/>
      <c r="AX61" s="227"/>
      <c r="AY61" s="230"/>
      <c r="AZ61" s="193"/>
      <c r="BA61" s="227"/>
      <c r="BB61" s="227"/>
      <c r="BC61" s="227"/>
      <c r="BD61" s="230"/>
      <c r="BF61" s="226"/>
      <c r="BG61" s="227"/>
      <c r="BH61" s="227"/>
      <c r="BI61" s="230"/>
    </row>
    <row r="62" spans="1:70" x14ac:dyDescent="0.25">
      <c r="A62" s="114">
        <v>4.0999999999999996</v>
      </c>
      <c r="B62" s="115" t="s">
        <v>158</v>
      </c>
      <c r="C62" s="80"/>
      <c r="D62" s="91"/>
      <c r="E62" s="92"/>
      <c r="F62" s="92"/>
      <c r="G62" s="175">
        <f>G63+G66+G69+G72</f>
        <v>0</v>
      </c>
      <c r="H62" s="175">
        <f t="shared" ref="H62" si="227">H63+H66+H69+H72</f>
        <v>0</v>
      </c>
      <c r="I62" s="175">
        <f t="shared" ref="I62" si="228">I63+I66+I69+I72</f>
        <v>0</v>
      </c>
      <c r="J62" s="176">
        <f t="shared" ref="J62" si="229">J63+J66+J69+J72</f>
        <v>0</v>
      </c>
      <c r="L62" s="91"/>
      <c r="M62" s="92"/>
      <c r="N62" s="92"/>
      <c r="O62" s="175">
        <f>O63+O66+O69+O72</f>
        <v>0</v>
      </c>
      <c r="P62" s="175">
        <f t="shared" ref="P62:R62" si="230">P63+P66+P69+P72</f>
        <v>0</v>
      </c>
      <c r="Q62" s="175">
        <f t="shared" si="230"/>
        <v>0</v>
      </c>
      <c r="R62" s="176">
        <f t="shared" si="230"/>
        <v>0</v>
      </c>
      <c r="T62" s="91"/>
      <c r="U62" s="92"/>
      <c r="V62" s="92"/>
      <c r="W62" s="175">
        <f>W63+W66+W69+W72</f>
        <v>0</v>
      </c>
      <c r="X62" s="175">
        <f t="shared" ref="X62:Z62" si="231">X63+X66+X69+X72</f>
        <v>0</v>
      </c>
      <c r="Y62" s="175">
        <f t="shared" si="231"/>
        <v>0</v>
      </c>
      <c r="Z62" s="176">
        <f t="shared" si="231"/>
        <v>0</v>
      </c>
      <c r="AB62" s="91"/>
      <c r="AC62" s="92"/>
      <c r="AD62" s="92"/>
      <c r="AE62" s="175">
        <f>AE63+AE66+AE69+AE72</f>
        <v>0</v>
      </c>
      <c r="AF62" s="175">
        <f t="shared" ref="AF62:AH62" si="232">AF63+AF66+AF69+AF72</f>
        <v>0</v>
      </c>
      <c r="AG62" s="175">
        <f t="shared" si="232"/>
        <v>0</v>
      </c>
      <c r="AH62" s="176">
        <f t="shared" si="232"/>
        <v>0</v>
      </c>
      <c r="AJ62" s="91"/>
      <c r="AK62" s="92"/>
      <c r="AL62" s="92"/>
      <c r="AM62" s="175">
        <f>AM63+AM66+AM69+AM72</f>
        <v>0</v>
      </c>
      <c r="AN62" s="175">
        <f t="shared" ref="AN62:AP62" si="233">AN63+AN66+AN69+AN72</f>
        <v>0</v>
      </c>
      <c r="AO62" s="175">
        <f t="shared" si="233"/>
        <v>0</v>
      </c>
      <c r="AP62" s="176">
        <f t="shared" si="233"/>
        <v>0</v>
      </c>
      <c r="AS62" s="91"/>
      <c r="AT62" s="92"/>
      <c r="AU62" s="92"/>
      <c r="AV62" s="175">
        <f>AV63+AV66+AV69+AV72</f>
        <v>0</v>
      </c>
      <c r="AW62" s="175">
        <f t="shared" ref="AW62:AY62" si="234">AW63+AW66+AW69+AW72</f>
        <v>0</v>
      </c>
      <c r="AX62" s="175">
        <f t="shared" si="234"/>
        <v>0</v>
      </c>
      <c r="AY62" s="176">
        <f t="shared" si="234"/>
        <v>0</v>
      </c>
      <c r="AZ62" s="193"/>
      <c r="BA62" s="175">
        <f>BA63+BA67+BA68+BA72</f>
        <v>0</v>
      </c>
      <c r="BB62" s="175">
        <f>BB63+BB67+BB68+BB72</f>
        <v>0</v>
      </c>
      <c r="BC62" s="175">
        <f>BC63+BC67+BC68+BC72</f>
        <v>0</v>
      </c>
      <c r="BD62" s="176">
        <f t="shared" ref="BD62" si="235">BD63+BD66+BD69+BD72</f>
        <v>0</v>
      </c>
      <c r="BE62" s="193"/>
      <c r="BF62" s="175">
        <f>BF63+BF67+BF68+BF72</f>
        <v>0</v>
      </c>
      <c r="BG62" s="175">
        <f>BG63+BG67+BG68+BG72</f>
        <v>0</v>
      </c>
      <c r="BH62" s="175">
        <f>BH63+BH67+BH68+BH72</f>
        <v>0</v>
      </c>
      <c r="BI62" s="176">
        <f ca="1">BI63+BI67+BI68+BI72</f>
        <v>0</v>
      </c>
    </row>
    <row r="63" spans="1:70" s="10" customFormat="1" x14ac:dyDescent="0.25">
      <c r="A63" s="116" t="s">
        <v>149</v>
      </c>
      <c r="B63" s="85" t="s">
        <v>15</v>
      </c>
      <c r="C63" s="8"/>
      <c r="D63" s="82"/>
      <c r="E63" s="15"/>
      <c r="F63" s="15"/>
      <c r="G63" s="177">
        <f>SUM(G64:G65)</f>
        <v>0</v>
      </c>
      <c r="H63" s="177">
        <f t="shared" ref="H63" si="236">SUM(H64:H65)</f>
        <v>0</v>
      </c>
      <c r="I63" s="177">
        <f t="shared" ref="I63" si="237">SUM(I64:I65)</f>
        <v>0</v>
      </c>
      <c r="J63" s="178">
        <f t="shared" ref="J63" si="238">SUM(J64:J65)</f>
        <v>0</v>
      </c>
      <c r="K63" s="8"/>
      <c r="L63" s="82"/>
      <c r="M63" s="15"/>
      <c r="N63" s="15"/>
      <c r="O63" s="177">
        <f>SUM(O64:O65)</f>
        <v>0</v>
      </c>
      <c r="P63" s="177">
        <f t="shared" ref="P63:R63" si="239">SUM(P64:P65)</f>
        <v>0</v>
      </c>
      <c r="Q63" s="177">
        <f t="shared" si="239"/>
        <v>0</v>
      </c>
      <c r="R63" s="178">
        <f t="shared" si="239"/>
        <v>0</v>
      </c>
      <c r="S63" s="8"/>
      <c r="T63" s="82"/>
      <c r="U63" s="15"/>
      <c r="V63" s="15"/>
      <c r="W63" s="177">
        <f>SUM(W64:W65)</f>
        <v>0</v>
      </c>
      <c r="X63" s="177">
        <f t="shared" ref="X63:Z63" si="240">SUM(X64:X65)</f>
        <v>0</v>
      </c>
      <c r="Y63" s="177">
        <f t="shared" si="240"/>
        <v>0</v>
      </c>
      <c r="Z63" s="178">
        <f t="shared" si="240"/>
        <v>0</v>
      </c>
      <c r="AA63" s="8"/>
      <c r="AB63" s="82"/>
      <c r="AC63" s="15"/>
      <c r="AD63" s="15"/>
      <c r="AE63" s="177">
        <f>SUM(AE64:AE65)</f>
        <v>0</v>
      </c>
      <c r="AF63" s="177">
        <f t="shared" ref="AF63:AH63" si="241">SUM(AF64:AF65)</f>
        <v>0</v>
      </c>
      <c r="AG63" s="177">
        <f t="shared" si="241"/>
        <v>0</v>
      </c>
      <c r="AH63" s="178">
        <f t="shared" si="241"/>
        <v>0</v>
      </c>
      <c r="AI63" s="8"/>
      <c r="AJ63" s="82"/>
      <c r="AK63" s="15"/>
      <c r="AL63" s="15"/>
      <c r="AM63" s="177">
        <f>SUM(AM64:AM65)</f>
        <v>0</v>
      </c>
      <c r="AN63" s="177">
        <f t="shared" ref="AN63:AP63" si="242">SUM(AN64:AN65)</f>
        <v>0</v>
      </c>
      <c r="AO63" s="177">
        <f t="shared" si="242"/>
        <v>0</v>
      </c>
      <c r="AP63" s="178">
        <f t="shared" si="242"/>
        <v>0</v>
      </c>
      <c r="AQ63" s="8"/>
      <c r="AR63" s="8"/>
      <c r="AS63" s="82"/>
      <c r="AT63" s="15"/>
      <c r="AU63" s="15"/>
      <c r="AV63" s="177">
        <f>SUM(AV64:AV65)</f>
        <v>0</v>
      </c>
      <c r="AW63" s="177">
        <f t="shared" ref="AW63:AY63" si="243">SUM(AW64:AW65)</f>
        <v>0</v>
      </c>
      <c r="AX63" s="177">
        <f t="shared" si="243"/>
        <v>0</v>
      </c>
      <c r="AY63" s="178">
        <f t="shared" si="243"/>
        <v>0</v>
      </c>
      <c r="AZ63" s="193"/>
      <c r="BA63" s="177">
        <f>SUM(BA64:BA66)</f>
        <v>0</v>
      </c>
      <c r="BB63" s="177">
        <f>SUM(BB64:BB66)</f>
        <v>0</v>
      </c>
      <c r="BC63" s="177">
        <f>SUM(BC64:BC66)</f>
        <v>0</v>
      </c>
      <c r="BD63" s="178">
        <f t="shared" ref="BD63" si="244">SUM(BD64:BD65)</f>
        <v>0</v>
      </c>
      <c r="BE63" s="193"/>
      <c r="BF63" s="177">
        <f>BF64+BF65</f>
        <v>0</v>
      </c>
      <c r="BG63" s="177">
        <f t="shared" ref="BG63:BH63" si="245">BG64+BG65</f>
        <v>0</v>
      </c>
      <c r="BH63" s="177">
        <f t="shared" si="245"/>
        <v>0</v>
      </c>
      <c r="BI63" s="178">
        <f ca="1">SUM(BI64:BI66)</f>
        <v>0</v>
      </c>
      <c r="BJ63" s="9"/>
      <c r="BK63" s="9"/>
      <c r="BL63" s="9"/>
      <c r="BM63" s="9"/>
      <c r="BN63" s="9"/>
      <c r="BO63" s="9"/>
      <c r="BP63" s="9"/>
      <c r="BQ63" s="9"/>
      <c r="BR63" s="9"/>
    </row>
    <row r="64" spans="1:70" s="10" customFormat="1" x14ac:dyDescent="0.25">
      <c r="A64" s="147"/>
      <c r="B64" s="148" t="s">
        <v>81</v>
      </c>
      <c r="C64" s="8"/>
      <c r="D64" s="97"/>
      <c r="E64" s="101"/>
      <c r="F64" s="101"/>
      <c r="G64" s="179"/>
      <c r="H64" s="179"/>
      <c r="I64" s="179"/>
      <c r="J64" s="180">
        <f t="shared" ref="J64:J65" si="246">SUM(G64:I64)</f>
        <v>0</v>
      </c>
      <c r="K64" s="8"/>
      <c r="L64" s="97"/>
      <c r="M64" s="101"/>
      <c r="N64" s="101"/>
      <c r="O64" s="179"/>
      <c r="P64" s="179"/>
      <c r="Q64" s="179"/>
      <c r="R64" s="180">
        <f t="shared" ref="R64:R65" si="247">SUM(O64:Q64)</f>
        <v>0</v>
      </c>
      <c r="S64" s="8"/>
      <c r="T64" s="97"/>
      <c r="U64" s="101"/>
      <c r="V64" s="101"/>
      <c r="W64" s="179"/>
      <c r="X64" s="179"/>
      <c r="Y64" s="179"/>
      <c r="Z64" s="180">
        <f t="shared" ref="Z64:Z65" si="248">SUM(W64:Y64)</f>
        <v>0</v>
      </c>
      <c r="AA64" s="8"/>
      <c r="AB64" s="97"/>
      <c r="AC64" s="101"/>
      <c r="AD64" s="101"/>
      <c r="AE64" s="179"/>
      <c r="AF64" s="179"/>
      <c r="AG64" s="179"/>
      <c r="AH64" s="180">
        <f t="shared" ref="AH64:AH65" si="249">SUM(AE64:AG64)</f>
        <v>0</v>
      </c>
      <c r="AI64" s="8"/>
      <c r="AJ64" s="97"/>
      <c r="AK64" s="101"/>
      <c r="AL64" s="101"/>
      <c r="AM64" s="179"/>
      <c r="AN64" s="179"/>
      <c r="AO64" s="179"/>
      <c r="AP64" s="180">
        <f t="shared" ref="AP64:AP65" si="250">SUM(AM64:AO64)</f>
        <v>0</v>
      </c>
      <c r="AQ64" s="8"/>
      <c r="AR64" s="8"/>
      <c r="AS64" s="97"/>
      <c r="AT64" s="101"/>
      <c r="AU64" s="101"/>
      <c r="AV64" s="179"/>
      <c r="AW64" s="179"/>
      <c r="AX64" s="179"/>
      <c r="AY64" s="180">
        <f t="shared" ref="AY64:AY65" si="251">SUM(AV64:AX64)</f>
        <v>0</v>
      </c>
      <c r="AZ64" s="193"/>
      <c r="BA64" s="179">
        <f t="shared" ref="BA64:BC67" si="252">G64+AE64</f>
        <v>0</v>
      </c>
      <c r="BB64" s="179">
        <f t="shared" si="252"/>
        <v>0</v>
      </c>
      <c r="BC64" s="179">
        <f t="shared" si="252"/>
        <v>0</v>
      </c>
      <c r="BD64" s="180">
        <f t="shared" ref="BD64:BD65" si="253">SUM(BA64:BC64)</f>
        <v>0</v>
      </c>
      <c r="BE64" s="193"/>
      <c r="BF64" s="179">
        <f t="shared" ref="BF64:BH65" si="254">W64+AV64</f>
        <v>0</v>
      </c>
      <c r="BG64" s="179">
        <f t="shared" si="254"/>
        <v>0</v>
      </c>
      <c r="BH64" s="179">
        <f t="shared" si="254"/>
        <v>0</v>
      </c>
      <c r="BI64" s="180">
        <f ca="1">SUM(BF64:BI64)</f>
        <v>0</v>
      </c>
      <c r="BJ64" s="9"/>
      <c r="BK64" s="9"/>
      <c r="BL64" s="9"/>
      <c r="BM64" s="9"/>
      <c r="BN64" s="9"/>
      <c r="BO64" s="9"/>
      <c r="BP64" s="9"/>
      <c r="BQ64" s="9"/>
      <c r="BR64" s="9"/>
    </row>
    <row r="65" spans="1:70" s="10" customFormat="1" x14ac:dyDescent="0.25">
      <c r="A65" s="147"/>
      <c r="B65" s="148" t="s">
        <v>81</v>
      </c>
      <c r="C65" s="8"/>
      <c r="D65" s="97"/>
      <c r="E65" s="101"/>
      <c r="F65" s="101"/>
      <c r="G65" s="179"/>
      <c r="H65" s="179"/>
      <c r="I65" s="179"/>
      <c r="J65" s="180">
        <f t="shared" si="246"/>
        <v>0</v>
      </c>
      <c r="K65" s="8"/>
      <c r="L65" s="97"/>
      <c r="M65" s="101"/>
      <c r="N65" s="101"/>
      <c r="O65" s="179"/>
      <c r="P65" s="179"/>
      <c r="Q65" s="179"/>
      <c r="R65" s="180">
        <f t="shared" si="247"/>
        <v>0</v>
      </c>
      <c r="S65" s="8"/>
      <c r="T65" s="97"/>
      <c r="U65" s="101"/>
      <c r="V65" s="101"/>
      <c r="W65" s="179"/>
      <c r="X65" s="179"/>
      <c r="Y65" s="179"/>
      <c r="Z65" s="180">
        <f t="shared" si="248"/>
        <v>0</v>
      </c>
      <c r="AA65" s="8"/>
      <c r="AB65" s="97"/>
      <c r="AC65" s="101"/>
      <c r="AD65" s="101"/>
      <c r="AE65" s="179"/>
      <c r="AF65" s="179"/>
      <c r="AG65" s="179"/>
      <c r="AH65" s="180">
        <f t="shared" si="249"/>
        <v>0</v>
      </c>
      <c r="AI65" s="8"/>
      <c r="AJ65" s="97"/>
      <c r="AK65" s="101"/>
      <c r="AL65" s="101"/>
      <c r="AM65" s="179"/>
      <c r="AN65" s="179"/>
      <c r="AO65" s="179"/>
      <c r="AP65" s="180">
        <f t="shared" si="250"/>
        <v>0</v>
      </c>
      <c r="AQ65" s="8"/>
      <c r="AR65" s="8"/>
      <c r="AS65" s="97"/>
      <c r="AT65" s="101"/>
      <c r="AU65" s="101"/>
      <c r="AV65" s="179"/>
      <c r="AW65" s="179"/>
      <c r="AX65" s="179"/>
      <c r="AY65" s="180">
        <f t="shared" si="251"/>
        <v>0</v>
      </c>
      <c r="AZ65" s="193"/>
      <c r="BA65" s="179">
        <f t="shared" si="252"/>
        <v>0</v>
      </c>
      <c r="BB65" s="179">
        <f t="shared" si="252"/>
        <v>0</v>
      </c>
      <c r="BC65" s="179">
        <f t="shared" si="252"/>
        <v>0</v>
      </c>
      <c r="BD65" s="180">
        <f t="shared" si="253"/>
        <v>0</v>
      </c>
      <c r="BE65" s="193"/>
      <c r="BF65" s="179">
        <f t="shared" si="254"/>
        <v>0</v>
      </c>
      <c r="BG65" s="179">
        <f t="shared" si="254"/>
        <v>0</v>
      </c>
      <c r="BH65" s="179">
        <f t="shared" si="254"/>
        <v>0</v>
      </c>
      <c r="BI65" s="180">
        <f ca="1">SUM(BF65:BI65)</f>
        <v>0</v>
      </c>
      <c r="BJ65" s="9"/>
      <c r="BK65" s="9"/>
      <c r="BL65" s="9"/>
      <c r="BM65" s="9"/>
      <c r="BN65" s="9"/>
      <c r="BO65" s="9"/>
      <c r="BP65" s="9"/>
      <c r="BQ65" s="9"/>
      <c r="BR65" s="9"/>
    </row>
    <row r="66" spans="1:70" s="10" customFormat="1" x14ac:dyDescent="0.25">
      <c r="A66" s="149" t="s">
        <v>150</v>
      </c>
      <c r="B66" s="85" t="s">
        <v>16</v>
      </c>
      <c r="C66" s="8"/>
      <c r="D66" s="153"/>
      <c r="E66" s="154"/>
      <c r="F66" s="154"/>
      <c r="G66" s="177">
        <f>SUM(G67:G68)</f>
        <v>0</v>
      </c>
      <c r="H66" s="177">
        <f t="shared" ref="H66" si="255">SUM(H67:H68)</f>
        <v>0</v>
      </c>
      <c r="I66" s="177">
        <f t="shared" ref="I66" si="256">SUM(I67:I68)</f>
        <v>0</v>
      </c>
      <c r="J66" s="178">
        <f t="shared" ref="J66" si="257">SUM(J67:J68)</f>
        <v>0</v>
      </c>
      <c r="K66" s="8"/>
      <c r="L66" s="153"/>
      <c r="M66" s="154"/>
      <c r="N66" s="154"/>
      <c r="O66" s="177">
        <f>SUM(O67:O68)</f>
        <v>0</v>
      </c>
      <c r="P66" s="177">
        <f t="shared" ref="P66:R66" si="258">SUM(P67:P68)</f>
        <v>0</v>
      </c>
      <c r="Q66" s="177">
        <f t="shared" si="258"/>
        <v>0</v>
      </c>
      <c r="R66" s="178">
        <f t="shared" si="258"/>
        <v>0</v>
      </c>
      <c r="S66" s="8"/>
      <c r="T66" s="153"/>
      <c r="U66" s="154"/>
      <c r="V66" s="154"/>
      <c r="W66" s="177">
        <f>SUM(W67:W68)</f>
        <v>0</v>
      </c>
      <c r="X66" s="177">
        <f t="shared" ref="X66:Z66" si="259">SUM(X67:X68)</f>
        <v>0</v>
      </c>
      <c r="Y66" s="177">
        <f t="shared" si="259"/>
        <v>0</v>
      </c>
      <c r="Z66" s="178">
        <f t="shared" si="259"/>
        <v>0</v>
      </c>
      <c r="AA66" s="8"/>
      <c r="AB66" s="153"/>
      <c r="AC66" s="154"/>
      <c r="AD66" s="154"/>
      <c r="AE66" s="177">
        <f>SUM(AE67:AE68)</f>
        <v>0</v>
      </c>
      <c r="AF66" s="177">
        <f t="shared" ref="AF66:AH66" si="260">SUM(AF67:AF68)</f>
        <v>0</v>
      </c>
      <c r="AG66" s="177">
        <f t="shared" si="260"/>
        <v>0</v>
      </c>
      <c r="AH66" s="178">
        <f t="shared" si="260"/>
        <v>0</v>
      </c>
      <c r="AI66" s="8"/>
      <c r="AJ66" s="153"/>
      <c r="AK66" s="154"/>
      <c r="AL66" s="154"/>
      <c r="AM66" s="177">
        <f>SUM(AM67:AM68)</f>
        <v>0</v>
      </c>
      <c r="AN66" s="177">
        <f t="shared" ref="AN66:AP66" si="261">SUM(AN67:AN68)</f>
        <v>0</v>
      </c>
      <c r="AO66" s="177">
        <f t="shared" si="261"/>
        <v>0</v>
      </c>
      <c r="AP66" s="178">
        <f t="shared" si="261"/>
        <v>0</v>
      </c>
      <c r="AQ66" s="8"/>
      <c r="AR66" s="8"/>
      <c r="AS66" s="153"/>
      <c r="AT66" s="154"/>
      <c r="AU66" s="154"/>
      <c r="AV66" s="177">
        <f>SUM(AV67:AV68)</f>
        <v>0</v>
      </c>
      <c r="AW66" s="177">
        <f t="shared" ref="AW66:AY66" si="262">SUM(AW67:AW68)</f>
        <v>0</v>
      </c>
      <c r="AX66" s="177">
        <f t="shared" si="262"/>
        <v>0</v>
      </c>
      <c r="AY66" s="178">
        <f t="shared" si="262"/>
        <v>0</v>
      </c>
      <c r="AZ66" s="193"/>
      <c r="BA66" s="177">
        <f t="shared" si="252"/>
        <v>0</v>
      </c>
      <c r="BB66" s="177">
        <f t="shared" si="252"/>
        <v>0</v>
      </c>
      <c r="BC66" s="177">
        <f t="shared" si="252"/>
        <v>0</v>
      </c>
      <c r="BD66" s="178">
        <f t="shared" ref="BD66" si="263">SUM(BD67:BD68)</f>
        <v>0</v>
      </c>
      <c r="BE66" s="193"/>
      <c r="BF66" s="177">
        <f>BF67+BF68</f>
        <v>0</v>
      </c>
      <c r="BG66" s="177">
        <f t="shared" ref="BG66:BH66" si="264">BG67+BG68</f>
        <v>0</v>
      </c>
      <c r="BH66" s="177">
        <f t="shared" si="264"/>
        <v>0</v>
      </c>
      <c r="BI66" s="178">
        <f t="shared" ref="BI66" si="265">SUM(BF66:BH66)</f>
        <v>0</v>
      </c>
      <c r="BJ66" s="9"/>
      <c r="BK66" s="9"/>
      <c r="BL66" s="9"/>
      <c r="BM66" s="9"/>
      <c r="BN66" s="9"/>
      <c r="BO66" s="9"/>
      <c r="BP66" s="9"/>
      <c r="BQ66" s="9"/>
      <c r="BR66" s="9"/>
    </row>
    <row r="67" spans="1:70" s="10" customFormat="1" x14ac:dyDescent="0.25">
      <c r="A67" s="147"/>
      <c r="B67" s="148" t="s">
        <v>81</v>
      </c>
      <c r="C67" s="8"/>
      <c r="D67" s="97"/>
      <c r="E67" s="101"/>
      <c r="F67" s="101"/>
      <c r="G67" s="179"/>
      <c r="H67" s="179"/>
      <c r="I67" s="179"/>
      <c r="J67" s="180">
        <f t="shared" ref="J67:J68" si="266">SUM(G67:I67)</f>
        <v>0</v>
      </c>
      <c r="K67" s="8"/>
      <c r="L67" s="97"/>
      <c r="M67" s="101"/>
      <c r="N67" s="101"/>
      <c r="O67" s="179"/>
      <c r="P67" s="179"/>
      <c r="Q67" s="179"/>
      <c r="R67" s="180">
        <f t="shared" ref="R67:R68" si="267">SUM(O67:Q67)</f>
        <v>0</v>
      </c>
      <c r="S67" s="8"/>
      <c r="T67" s="97"/>
      <c r="U67" s="101"/>
      <c r="V67" s="101"/>
      <c r="W67" s="179"/>
      <c r="X67" s="179"/>
      <c r="Y67" s="179"/>
      <c r="Z67" s="180">
        <f t="shared" ref="Z67:Z68" si="268">SUM(W67:Y67)</f>
        <v>0</v>
      </c>
      <c r="AA67" s="8"/>
      <c r="AB67" s="97"/>
      <c r="AC67" s="101"/>
      <c r="AD67" s="101"/>
      <c r="AE67" s="179"/>
      <c r="AF67" s="179"/>
      <c r="AG67" s="179"/>
      <c r="AH67" s="180">
        <f t="shared" ref="AH67:AH68" si="269">SUM(AE67:AG67)</f>
        <v>0</v>
      </c>
      <c r="AI67" s="8"/>
      <c r="AJ67" s="97"/>
      <c r="AK67" s="101"/>
      <c r="AL67" s="101"/>
      <c r="AM67" s="179"/>
      <c r="AN67" s="179"/>
      <c r="AO67" s="179"/>
      <c r="AP67" s="180">
        <f t="shared" ref="AP67:AP68" si="270">SUM(AM67:AO67)</f>
        <v>0</v>
      </c>
      <c r="AQ67" s="8"/>
      <c r="AR67" s="8"/>
      <c r="AS67" s="97"/>
      <c r="AT67" s="101"/>
      <c r="AU67" s="101"/>
      <c r="AV67" s="179"/>
      <c r="AW67" s="179"/>
      <c r="AX67" s="179"/>
      <c r="AY67" s="180">
        <f t="shared" ref="AY67:AY68" si="271">SUM(AV67:AX67)</f>
        <v>0</v>
      </c>
      <c r="AZ67" s="193"/>
      <c r="BA67" s="179">
        <f t="shared" si="252"/>
        <v>0</v>
      </c>
      <c r="BB67" s="179">
        <f t="shared" si="252"/>
        <v>0</v>
      </c>
      <c r="BC67" s="179">
        <f t="shared" si="252"/>
        <v>0</v>
      </c>
      <c r="BD67" s="180">
        <f t="shared" ref="BD67:BD68" si="272">SUM(BA67:BC67)</f>
        <v>0</v>
      </c>
      <c r="BE67" s="193"/>
      <c r="BF67" s="179">
        <f t="shared" ref="BF67:BH68" si="273">W67+AV67</f>
        <v>0</v>
      </c>
      <c r="BG67" s="179">
        <f t="shared" si="273"/>
        <v>0</v>
      </c>
      <c r="BH67" s="179">
        <f t="shared" si="273"/>
        <v>0</v>
      </c>
      <c r="BI67" s="180">
        <f ca="1">SUM(BF67:BI67)</f>
        <v>0</v>
      </c>
      <c r="BJ67" s="9"/>
      <c r="BK67" s="9"/>
      <c r="BL67" s="9"/>
      <c r="BM67" s="9"/>
      <c r="BN67" s="9"/>
      <c r="BO67" s="9"/>
      <c r="BP67" s="9"/>
      <c r="BQ67" s="9"/>
      <c r="BR67" s="9"/>
    </row>
    <row r="68" spans="1:70" s="10" customFormat="1" x14ac:dyDescent="0.25">
      <c r="A68" s="147"/>
      <c r="B68" s="148" t="s">
        <v>81</v>
      </c>
      <c r="C68" s="8"/>
      <c r="D68" s="97"/>
      <c r="E68" s="101"/>
      <c r="F68" s="101"/>
      <c r="G68" s="179"/>
      <c r="H68" s="179"/>
      <c r="I68" s="179"/>
      <c r="J68" s="180">
        <f t="shared" si="266"/>
        <v>0</v>
      </c>
      <c r="K68" s="80"/>
      <c r="L68" s="97"/>
      <c r="M68" s="101"/>
      <c r="N68" s="101"/>
      <c r="O68" s="179"/>
      <c r="P68" s="179"/>
      <c r="Q68" s="179"/>
      <c r="R68" s="180">
        <f t="shared" si="267"/>
        <v>0</v>
      </c>
      <c r="S68" s="80"/>
      <c r="T68" s="97"/>
      <c r="U68" s="101"/>
      <c r="V68" s="101"/>
      <c r="W68" s="179"/>
      <c r="X68" s="179"/>
      <c r="Y68" s="179"/>
      <c r="Z68" s="180">
        <f t="shared" si="268"/>
        <v>0</v>
      </c>
      <c r="AA68" s="80"/>
      <c r="AB68" s="97"/>
      <c r="AC68" s="101"/>
      <c r="AD68" s="101"/>
      <c r="AE68" s="179"/>
      <c r="AF68" s="179"/>
      <c r="AG68" s="179"/>
      <c r="AH68" s="180">
        <f t="shared" si="269"/>
        <v>0</v>
      </c>
      <c r="AI68" s="80"/>
      <c r="AJ68" s="97"/>
      <c r="AK68" s="101"/>
      <c r="AL68" s="101"/>
      <c r="AM68" s="179"/>
      <c r="AN68" s="179"/>
      <c r="AO68" s="179"/>
      <c r="AP68" s="180">
        <f t="shared" si="270"/>
        <v>0</v>
      </c>
      <c r="AQ68" s="80"/>
      <c r="AR68" s="80"/>
      <c r="AS68" s="97"/>
      <c r="AT68" s="101"/>
      <c r="AU68" s="101"/>
      <c r="AV68" s="179"/>
      <c r="AW68" s="179"/>
      <c r="AX68" s="179"/>
      <c r="AY68" s="180">
        <f t="shared" si="271"/>
        <v>0</v>
      </c>
      <c r="AZ68" s="192"/>
      <c r="BA68" s="179">
        <f>SUM(BA69:BA71)</f>
        <v>0</v>
      </c>
      <c r="BB68" s="179">
        <f>SUM(BB69:BB71)</f>
        <v>0</v>
      </c>
      <c r="BC68" s="179">
        <f>SUM(BC69:BC71)</f>
        <v>0</v>
      </c>
      <c r="BD68" s="180">
        <f t="shared" si="272"/>
        <v>0</v>
      </c>
      <c r="BE68" s="192"/>
      <c r="BF68" s="179">
        <f t="shared" si="273"/>
        <v>0</v>
      </c>
      <c r="BG68" s="179">
        <f t="shared" si="273"/>
        <v>0</v>
      </c>
      <c r="BH68" s="179">
        <f t="shared" si="273"/>
        <v>0</v>
      </c>
      <c r="BI68" s="180">
        <f ca="1">SUM(BF68:BI68)</f>
        <v>0</v>
      </c>
    </row>
    <row r="69" spans="1:70" x14ac:dyDescent="0.25">
      <c r="A69" s="116" t="s">
        <v>151</v>
      </c>
      <c r="B69" s="85" t="s">
        <v>17</v>
      </c>
      <c r="C69" s="80"/>
      <c r="D69" s="82"/>
      <c r="E69" s="15"/>
      <c r="F69" s="15"/>
      <c r="G69" s="177">
        <f>SUM(G70:G71)</f>
        <v>0</v>
      </c>
      <c r="H69" s="177">
        <f t="shared" ref="H69" si="274">SUM(H70:H71)</f>
        <v>0</v>
      </c>
      <c r="I69" s="177">
        <f t="shared" ref="I69" si="275">SUM(I70:I71)</f>
        <v>0</v>
      </c>
      <c r="J69" s="178">
        <f t="shared" ref="J69" si="276">SUM(J70:J71)</f>
        <v>0</v>
      </c>
      <c r="L69" s="82"/>
      <c r="M69" s="15"/>
      <c r="N69" s="15"/>
      <c r="O69" s="177">
        <f>SUM(O70:O71)</f>
        <v>0</v>
      </c>
      <c r="P69" s="177">
        <f t="shared" ref="P69:R69" si="277">SUM(P70:P71)</f>
        <v>0</v>
      </c>
      <c r="Q69" s="177">
        <f t="shared" si="277"/>
        <v>0</v>
      </c>
      <c r="R69" s="178">
        <f t="shared" si="277"/>
        <v>0</v>
      </c>
      <c r="T69" s="82"/>
      <c r="U69" s="15"/>
      <c r="V69" s="15"/>
      <c r="W69" s="177">
        <f>SUM(W70:W71)</f>
        <v>0</v>
      </c>
      <c r="X69" s="177">
        <f t="shared" ref="X69:Z69" si="278">SUM(X70:X71)</f>
        <v>0</v>
      </c>
      <c r="Y69" s="177">
        <f t="shared" si="278"/>
        <v>0</v>
      </c>
      <c r="Z69" s="178">
        <f t="shared" si="278"/>
        <v>0</v>
      </c>
      <c r="AB69" s="82"/>
      <c r="AC69" s="15"/>
      <c r="AD69" s="15"/>
      <c r="AE69" s="177">
        <f>SUM(AE70:AE71)</f>
        <v>0</v>
      </c>
      <c r="AF69" s="177">
        <f t="shared" ref="AF69:AH69" si="279">SUM(AF70:AF71)</f>
        <v>0</v>
      </c>
      <c r="AG69" s="177">
        <f t="shared" si="279"/>
        <v>0</v>
      </c>
      <c r="AH69" s="178">
        <f t="shared" si="279"/>
        <v>0</v>
      </c>
      <c r="AJ69" s="82"/>
      <c r="AK69" s="15"/>
      <c r="AL69" s="15"/>
      <c r="AM69" s="177">
        <f>SUM(AM70:AM71)</f>
        <v>0</v>
      </c>
      <c r="AN69" s="177">
        <f t="shared" ref="AN69:AP69" si="280">SUM(AN70:AN71)</f>
        <v>0</v>
      </c>
      <c r="AO69" s="177">
        <f t="shared" si="280"/>
        <v>0</v>
      </c>
      <c r="AP69" s="178">
        <f t="shared" si="280"/>
        <v>0</v>
      </c>
      <c r="AS69" s="82"/>
      <c r="AT69" s="15"/>
      <c r="AU69" s="15"/>
      <c r="AV69" s="177">
        <f>SUM(AV70:AV71)</f>
        <v>0</v>
      </c>
      <c r="AW69" s="177">
        <f t="shared" ref="AW69:AY69" si="281">SUM(AW70:AW71)</f>
        <v>0</v>
      </c>
      <c r="AX69" s="177">
        <f t="shared" si="281"/>
        <v>0</v>
      </c>
      <c r="AY69" s="178">
        <f t="shared" si="281"/>
        <v>0</v>
      </c>
      <c r="AZ69" s="193"/>
      <c r="BA69" s="177">
        <f t="shared" ref="BA69:BC71" si="282">G69+AE69</f>
        <v>0</v>
      </c>
      <c r="BB69" s="177">
        <f t="shared" si="282"/>
        <v>0</v>
      </c>
      <c r="BC69" s="177">
        <f t="shared" si="282"/>
        <v>0</v>
      </c>
      <c r="BD69" s="178">
        <f t="shared" ref="BD69" si="283">SUM(BD70:BD71)</f>
        <v>0</v>
      </c>
      <c r="BE69" s="193"/>
      <c r="BF69" s="177">
        <f t="shared" ref="BF69:BH69" si="284">BF70+BF71</f>
        <v>0</v>
      </c>
      <c r="BG69" s="177">
        <f t="shared" si="284"/>
        <v>0</v>
      </c>
      <c r="BH69" s="177">
        <f t="shared" si="284"/>
        <v>0</v>
      </c>
      <c r="BI69" s="178">
        <f>SUM(BF69:BH69)</f>
        <v>0</v>
      </c>
    </row>
    <row r="70" spans="1:70" x14ac:dyDescent="0.25">
      <c r="A70" s="147"/>
      <c r="B70" s="148" t="s">
        <v>81</v>
      </c>
      <c r="D70" s="97"/>
      <c r="E70" s="101"/>
      <c r="F70" s="101"/>
      <c r="G70" s="179"/>
      <c r="H70" s="179"/>
      <c r="I70" s="179"/>
      <c r="J70" s="180">
        <f t="shared" ref="J70:J71" si="285">SUM(G70:I70)</f>
        <v>0</v>
      </c>
      <c r="L70" s="97"/>
      <c r="M70" s="101"/>
      <c r="N70" s="101"/>
      <c r="O70" s="179"/>
      <c r="P70" s="179"/>
      <c r="Q70" s="179"/>
      <c r="R70" s="180">
        <f t="shared" ref="R70:R71" si="286">SUM(O70:Q70)</f>
        <v>0</v>
      </c>
      <c r="T70" s="97"/>
      <c r="U70" s="101"/>
      <c r="V70" s="101"/>
      <c r="W70" s="179"/>
      <c r="X70" s="179"/>
      <c r="Y70" s="179"/>
      <c r="Z70" s="180">
        <f t="shared" ref="Z70:Z71" si="287">SUM(W70:Y70)</f>
        <v>0</v>
      </c>
      <c r="AB70" s="97"/>
      <c r="AC70" s="101"/>
      <c r="AD70" s="101"/>
      <c r="AE70" s="179"/>
      <c r="AF70" s="179"/>
      <c r="AG70" s="179"/>
      <c r="AH70" s="180">
        <f t="shared" ref="AH70:AH71" si="288">SUM(AE70:AG70)</f>
        <v>0</v>
      </c>
      <c r="AJ70" s="97"/>
      <c r="AK70" s="101"/>
      <c r="AL70" s="101"/>
      <c r="AM70" s="179"/>
      <c r="AN70" s="179"/>
      <c r="AO70" s="179"/>
      <c r="AP70" s="180">
        <f t="shared" ref="AP70:AP71" si="289">SUM(AM70:AO70)</f>
        <v>0</v>
      </c>
      <c r="AS70" s="97"/>
      <c r="AT70" s="101"/>
      <c r="AU70" s="101"/>
      <c r="AV70" s="179"/>
      <c r="AW70" s="179"/>
      <c r="AX70" s="179"/>
      <c r="AY70" s="180">
        <f t="shared" ref="AY70:AY71" si="290">SUM(AV70:AX70)</f>
        <v>0</v>
      </c>
      <c r="AZ70" s="193"/>
      <c r="BA70" s="179">
        <f t="shared" si="282"/>
        <v>0</v>
      </c>
      <c r="BB70" s="179">
        <f t="shared" si="282"/>
        <v>0</v>
      </c>
      <c r="BC70" s="179">
        <f t="shared" si="282"/>
        <v>0</v>
      </c>
      <c r="BD70" s="180">
        <f t="shared" ref="BD70:BD71" si="291">SUM(BA70:BC70)</f>
        <v>0</v>
      </c>
      <c r="BE70" s="193"/>
      <c r="BF70" s="179">
        <f t="shared" ref="BF70:BH71" si="292">W70+AV70</f>
        <v>0</v>
      </c>
      <c r="BG70" s="179">
        <f t="shared" si="292"/>
        <v>0</v>
      </c>
      <c r="BH70" s="179">
        <f t="shared" si="292"/>
        <v>0</v>
      </c>
      <c r="BI70" s="180">
        <f ca="1">SUM(BF70:BI70)</f>
        <v>0</v>
      </c>
    </row>
    <row r="71" spans="1:70" x14ac:dyDescent="0.25">
      <c r="A71" s="147"/>
      <c r="B71" s="148" t="s">
        <v>81</v>
      </c>
      <c r="D71" s="97"/>
      <c r="E71" s="101"/>
      <c r="F71" s="101"/>
      <c r="G71" s="179"/>
      <c r="H71" s="179"/>
      <c r="I71" s="179"/>
      <c r="J71" s="180">
        <f t="shared" si="285"/>
        <v>0</v>
      </c>
      <c r="L71" s="97"/>
      <c r="M71" s="101"/>
      <c r="N71" s="101"/>
      <c r="O71" s="179"/>
      <c r="P71" s="179"/>
      <c r="Q71" s="179"/>
      <c r="R71" s="180">
        <f t="shared" si="286"/>
        <v>0</v>
      </c>
      <c r="T71" s="97"/>
      <c r="U71" s="101"/>
      <c r="V71" s="101"/>
      <c r="W71" s="179"/>
      <c r="X71" s="179"/>
      <c r="Y71" s="179"/>
      <c r="Z71" s="180">
        <f t="shared" si="287"/>
        <v>0</v>
      </c>
      <c r="AB71" s="97"/>
      <c r="AC71" s="101"/>
      <c r="AD71" s="101"/>
      <c r="AE71" s="179"/>
      <c r="AF71" s="179"/>
      <c r="AG71" s="179"/>
      <c r="AH71" s="180">
        <f t="shared" si="288"/>
        <v>0</v>
      </c>
      <c r="AJ71" s="97"/>
      <c r="AK71" s="101"/>
      <c r="AL71" s="101"/>
      <c r="AM71" s="179"/>
      <c r="AN71" s="179"/>
      <c r="AO71" s="179"/>
      <c r="AP71" s="180">
        <f t="shared" si="289"/>
        <v>0</v>
      </c>
      <c r="AS71" s="97"/>
      <c r="AT71" s="101"/>
      <c r="AU71" s="101"/>
      <c r="AV71" s="179"/>
      <c r="AW71" s="179"/>
      <c r="AX71" s="179"/>
      <c r="AY71" s="180">
        <f t="shared" si="290"/>
        <v>0</v>
      </c>
      <c r="AZ71" s="193"/>
      <c r="BA71" s="179">
        <f t="shared" si="282"/>
        <v>0</v>
      </c>
      <c r="BB71" s="179">
        <f t="shared" si="282"/>
        <v>0</v>
      </c>
      <c r="BC71" s="179">
        <f t="shared" si="282"/>
        <v>0</v>
      </c>
      <c r="BD71" s="180">
        <f t="shared" si="291"/>
        <v>0</v>
      </c>
      <c r="BE71" s="193"/>
      <c r="BF71" s="179">
        <f t="shared" si="292"/>
        <v>0</v>
      </c>
      <c r="BG71" s="179">
        <f t="shared" si="292"/>
        <v>0</v>
      </c>
      <c r="BH71" s="179">
        <f t="shared" si="292"/>
        <v>0</v>
      </c>
      <c r="BI71" s="180">
        <f ca="1">SUM(BF71:BI71)</f>
        <v>0</v>
      </c>
    </row>
    <row r="72" spans="1:70" s="10" customFormat="1" x14ac:dyDescent="0.25">
      <c r="A72" s="150" t="s">
        <v>152</v>
      </c>
      <c r="B72" s="85" t="s">
        <v>82</v>
      </c>
      <c r="C72" s="80"/>
      <c r="D72" s="82"/>
      <c r="E72" s="15"/>
      <c r="F72" s="15"/>
      <c r="G72" s="177">
        <f>SUM(G73:G74)</f>
        <v>0</v>
      </c>
      <c r="H72" s="177">
        <f t="shared" ref="H72" si="293">SUM(H73:H74)</f>
        <v>0</v>
      </c>
      <c r="I72" s="177">
        <f t="shared" ref="I72" si="294">SUM(I73:I74)</f>
        <v>0</v>
      </c>
      <c r="J72" s="178">
        <f>SUM(J73:J74)</f>
        <v>0</v>
      </c>
      <c r="K72" s="80"/>
      <c r="L72" s="82"/>
      <c r="M72" s="15"/>
      <c r="N72" s="15"/>
      <c r="O72" s="177">
        <f>SUM(O73:O74)</f>
        <v>0</v>
      </c>
      <c r="P72" s="177">
        <f t="shared" ref="P72:Q72" si="295">SUM(P73:P74)</f>
        <v>0</v>
      </c>
      <c r="Q72" s="177">
        <f t="shared" si="295"/>
        <v>0</v>
      </c>
      <c r="R72" s="178">
        <f>SUM(R73:R74)</f>
        <v>0</v>
      </c>
      <c r="S72" s="80"/>
      <c r="T72" s="82"/>
      <c r="U72" s="15"/>
      <c r="V72" s="15"/>
      <c r="W72" s="177">
        <f>SUM(W73:W74)</f>
        <v>0</v>
      </c>
      <c r="X72" s="177">
        <f t="shared" ref="X72:Y72" si="296">SUM(X73:X74)</f>
        <v>0</v>
      </c>
      <c r="Y72" s="177">
        <f t="shared" si="296"/>
        <v>0</v>
      </c>
      <c r="Z72" s="178">
        <f>SUM(Z73:Z74)</f>
        <v>0</v>
      </c>
      <c r="AA72" s="80"/>
      <c r="AB72" s="82"/>
      <c r="AC72" s="15"/>
      <c r="AD72" s="15"/>
      <c r="AE72" s="177">
        <f>SUM(AE73:AE74)</f>
        <v>0</v>
      </c>
      <c r="AF72" s="177">
        <f t="shared" ref="AF72:AG72" si="297">SUM(AF73:AF74)</f>
        <v>0</v>
      </c>
      <c r="AG72" s="177">
        <f t="shared" si="297"/>
        <v>0</v>
      </c>
      <c r="AH72" s="178">
        <f>SUM(AH73:AH74)</f>
        <v>0</v>
      </c>
      <c r="AI72" s="80"/>
      <c r="AJ72" s="82"/>
      <c r="AK72" s="15"/>
      <c r="AL72" s="15"/>
      <c r="AM72" s="177">
        <f>SUM(AM73:AM74)</f>
        <v>0</v>
      </c>
      <c r="AN72" s="177">
        <f t="shared" ref="AN72:AO72" si="298">SUM(AN73:AN74)</f>
        <v>0</v>
      </c>
      <c r="AO72" s="177">
        <f t="shared" si="298"/>
        <v>0</v>
      </c>
      <c r="AP72" s="178">
        <f>SUM(AP73:AP74)</f>
        <v>0</v>
      </c>
      <c r="AQ72" s="80"/>
      <c r="AR72" s="80"/>
      <c r="AS72" s="82"/>
      <c r="AT72" s="15"/>
      <c r="AU72" s="15"/>
      <c r="AV72" s="177">
        <f>SUM(AV73:AV74)</f>
        <v>0</v>
      </c>
      <c r="AW72" s="177">
        <f t="shared" ref="AW72:AX72" si="299">SUM(AW73:AW74)</f>
        <v>0</v>
      </c>
      <c r="AX72" s="177">
        <f t="shared" si="299"/>
        <v>0</v>
      </c>
      <c r="AY72" s="178">
        <f>SUM(AY73:AY74)</f>
        <v>0</v>
      </c>
      <c r="AZ72" s="192"/>
      <c r="BA72" s="177">
        <f>SUM(BA73:BA74)</f>
        <v>0</v>
      </c>
      <c r="BB72" s="177">
        <f>SUM(BB73:BB74)</f>
        <v>0</v>
      </c>
      <c r="BC72" s="177">
        <f>SUM(BC73:BC74)</f>
        <v>0</v>
      </c>
      <c r="BD72" s="178">
        <f>SUM(BD73:BD74)</f>
        <v>0</v>
      </c>
      <c r="BE72" s="192"/>
      <c r="BF72" s="177">
        <f t="shared" ref="BF72:BH72" si="300">BF73+BF74</f>
        <v>0</v>
      </c>
      <c r="BG72" s="177">
        <f t="shared" si="300"/>
        <v>0</v>
      </c>
      <c r="BH72" s="177">
        <f t="shared" si="300"/>
        <v>0</v>
      </c>
      <c r="BI72" s="178">
        <f ca="1">SUM(BI73:BI74)</f>
        <v>0</v>
      </c>
    </row>
    <row r="73" spans="1:70" x14ac:dyDescent="0.25">
      <c r="A73" s="147"/>
      <c r="B73" s="148" t="s">
        <v>81</v>
      </c>
      <c r="D73" s="97"/>
      <c r="E73" s="101"/>
      <c r="F73" s="101"/>
      <c r="G73" s="179"/>
      <c r="H73" s="179"/>
      <c r="I73" s="179"/>
      <c r="J73" s="180">
        <f t="shared" ref="J73:J74" si="301">SUM(G73:I73)</f>
        <v>0</v>
      </c>
      <c r="L73" s="97"/>
      <c r="M73" s="101"/>
      <c r="N73" s="101"/>
      <c r="O73" s="179"/>
      <c r="P73" s="179"/>
      <c r="Q73" s="179"/>
      <c r="R73" s="180">
        <f t="shared" ref="R73:R74" si="302">SUM(O73:Q73)</f>
        <v>0</v>
      </c>
      <c r="T73" s="97"/>
      <c r="U73" s="101"/>
      <c r="V73" s="101"/>
      <c r="W73" s="179"/>
      <c r="X73" s="179"/>
      <c r="Y73" s="179"/>
      <c r="Z73" s="180">
        <f t="shared" ref="Z73:Z74" si="303">SUM(W73:Y73)</f>
        <v>0</v>
      </c>
      <c r="AB73" s="97"/>
      <c r="AC73" s="101"/>
      <c r="AD73" s="101"/>
      <c r="AE73" s="179"/>
      <c r="AF73" s="179"/>
      <c r="AG73" s="179"/>
      <c r="AH73" s="180">
        <f t="shared" ref="AH73:AH74" si="304">SUM(AE73:AG73)</f>
        <v>0</v>
      </c>
      <c r="AJ73" s="97"/>
      <c r="AK73" s="101"/>
      <c r="AL73" s="101"/>
      <c r="AM73" s="179"/>
      <c r="AN73" s="179"/>
      <c r="AO73" s="179"/>
      <c r="AP73" s="180">
        <f t="shared" ref="AP73:AP74" si="305">SUM(AM73:AO73)</f>
        <v>0</v>
      </c>
      <c r="AS73" s="97"/>
      <c r="AT73" s="101"/>
      <c r="AU73" s="101"/>
      <c r="AV73" s="179"/>
      <c r="AW73" s="179"/>
      <c r="AX73" s="179"/>
      <c r="AY73" s="180">
        <f t="shared" ref="AY73:AY74" si="306">SUM(AV73:AX73)</f>
        <v>0</v>
      </c>
      <c r="AZ73" s="193"/>
      <c r="BA73" s="179">
        <f t="shared" ref="BA73:BC74" si="307">G73+AE73</f>
        <v>0</v>
      </c>
      <c r="BB73" s="179">
        <f t="shared" si="307"/>
        <v>0</v>
      </c>
      <c r="BC73" s="179">
        <f t="shared" si="307"/>
        <v>0</v>
      </c>
      <c r="BD73" s="180">
        <f t="shared" ref="BD73:BD74" si="308">SUM(BA73:BC73)</f>
        <v>0</v>
      </c>
      <c r="BE73" s="193"/>
      <c r="BF73" s="179">
        <f t="shared" ref="BF73:BH74" si="309">W73+AV73</f>
        <v>0</v>
      </c>
      <c r="BG73" s="179">
        <f t="shared" si="309"/>
        <v>0</v>
      </c>
      <c r="BH73" s="179">
        <f t="shared" si="309"/>
        <v>0</v>
      </c>
      <c r="BI73" s="180">
        <f ca="1">SUM(BF73:BI73)</f>
        <v>0</v>
      </c>
    </row>
    <row r="74" spans="1:70" x14ac:dyDescent="0.25">
      <c r="A74" s="147"/>
      <c r="B74" s="148" t="s">
        <v>81</v>
      </c>
      <c r="D74" s="97"/>
      <c r="E74" s="101"/>
      <c r="F74" s="101"/>
      <c r="G74" s="179"/>
      <c r="H74" s="179"/>
      <c r="I74" s="179"/>
      <c r="J74" s="180">
        <f t="shared" si="301"/>
        <v>0</v>
      </c>
      <c r="L74" s="97"/>
      <c r="M74" s="101"/>
      <c r="N74" s="101"/>
      <c r="O74" s="179"/>
      <c r="P74" s="179"/>
      <c r="Q74" s="179"/>
      <c r="R74" s="180">
        <f t="shared" si="302"/>
        <v>0</v>
      </c>
      <c r="T74" s="97"/>
      <c r="U74" s="101"/>
      <c r="V74" s="101"/>
      <c r="W74" s="179"/>
      <c r="X74" s="179"/>
      <c r="Y74" s="179"/>
      <c r="Z74" s="180">
        <f t="shared" si="303"/>
        <v>0</v>
      </c>
      <c r="AB74" s="97"/>
      <c r="AC74" s="101"/>
      <c r="AD74" s="101"/>
      <c r="AE74" s="179"/>
      <c r="AF74" s="179"/>
      <c r="AG74" s="179"/>
      <c r="AH74" s="180">
        <f t="shared" si="304"/>
        <v>0</v>
      </c>
      <c r="AJ74" s="97"/>
      <c r="AK74" s="101"/>
      <c r="AL74" s="101"/>
      <c r="AM74" s="179"/>
      <c r="AN74" s="179"/>
      <c r="AO74" s="179"/>
      <c r="AP74" s="180">
        <f t="shared" si="305"/>
        <v>0</v>
      </c>
      <c r="AS74" s="97"/>
      <c r="AT74" s="101"/>
      <c r="AU74" s="101"/>
      <c r="AV74" s="179"/>
      <c r="AW74" s="179"/>
      <c r="AX74" s="179"/>
      <c r="AY74" s="180">
        <f t="shared" si="306"/>
        <v>0</v>
      </c>
      <c r="AZ74" s="193"/>
      <c r="BA74" s="179">
        <f t="shared" si="307"/>
        <v>0</v>
      </c>
      <c r="BB74" s="179">
        <f t="shared" si="307"/>
        <v>0</v>
      </c>
      <c r="BC74" s="179">
        <f t="shared" si="307"/>
        <v>0</v>
      </c>
      <c r="BD74" s="180">
        <f t="shared" si="308"/>
        <v>0</v>
      </c>
      <c r="BE74" s="193"/>
      <c r="BF74" s="179">
        <f t="shared" si="309"/>
        <v>0</v>
      </c>
      <c r="BG74" s="179">
        <f t="shared" si="309"/>
        <v>0</v>
      </c>
      <c r="BH74" s="179">
        <f t="shared" si="309"/>
        <v>0</v>
      </c>
      <c r="BI74" s="180">
        <f ca="1">SUM(BF74:BI74)</f>
        <v>0</v>
      </c>
    </row>
    <row r="75" spans="1:70" x14ac:dyDescent="0.25">
      <c r="A75" s="112"/>
      <c r="B75" s="113"/>
      <c r="D75" s="83"/>
      <c r="E75" s="13"/>
      <c r="F75" s="13"/>
      <c r="G75" s="181"/>
      <c r="H75" s="181"/>
      <c r="I75" s="181"/>
      <c r="J75" s="178"/>
      <c r="L75" s="83"/>
      <c r="M75" s="13"/>
      <c r="N75" s="13"/>
      <c r="O75" s="181"/>
      <c r="P75" s="181"/>
      <c r="Q75" s="181"/>
      <c r="R75" s="178"/>
      <c r="T75" s="83"/>
      <c r="U75" s="13"/>
      <c r="V75" s="13"/>
      <c r="W75" s="181"/>
      <c r="X75" s="181"/>
      <c r="Y75" s="181"/>
      <c r="Z75" s="178"/>
      <c r="AB75" s="83"/>
      <c r="AC75" s="13"/>
      <c r="AD75" s="13"/>
      <c r="AE75" s="181"/>
      <c r="AF75" s="181"/>
      <c r="AG75" s="181"/>
      <c r="AH75" s="178"/>
      <c r="AJ75" s="83"/>
      <c r="AK75" s="13"/>
      <c r="AL75" s="13"/>
      <c r="AM75" s="181"/>
      <c r="AN75" s="181"/>
      <c r="AO75" s="181"/>
      <c r="AP75" s="178"/>
      <c r="AS75" s="83"/>
      <c r="AT75" s="13"/>
      <c r="AU75" s="13"/>
      <c r="AV75" s="181"/>
      <c r="AW75" s="181"/>
      <c r="AX75" s="181"/>
      <c r="AY75" s="178"/>
      <c r="AZ75" s="193"/>
      <c r="BA75" s="181"/>
      <c r="BB75" s="181"/>
      <c r="BC75" s="181"/>
      <c r="BD75" s="178"/>
      <c r="BE75" s="193"/>
      <c r="BF75" s="181"/>
      <c r="BG75" s="181"/>
      <c r="BH75" s="181"/>
      <c r="BI75" s="178"/>
    </row>
    <row r="76" spans="1:70" s="10" customFormat="1" x14ac:dyDescent="0.25">
      <c r="A76" s="117"/>
      <c r="B76" s="118" t="s">
        <v>102</v>
      </c>
      <c r="C76" s="109"/>
      <c r="D76" s="110"/>
      <c r="E76" s="111"/>
      <c r="F76" s="111"/>
      <c r="G76" s="182">
        <f>G62+G47+G32+G17</f>
        <v>10000</v>
      </c>
      <c r="H76" s="182">
        <f>H62+H47+H32+H17</f>
        <v>10000</v>
      </c>
      <c r="I76" s="182">
        <f>I62+I47+I32+I17</f>
        <v>0</v>
      </c>
      <c r="J76" s="183">
        <f>J62+J47+J32+J17</f>
        <v>20000</v>
      </c>
      <c r="K76" s="80"/>
      <c r="L76" s="110"/>
      <c r="M76" s="111"/>
      <c r="N76" s="111"/>
      <c r="O76" s="182">
        <f>O62+O47+O32+O17</f>
        <v>0</v>
      </c>
      <c r="P76" s="182">
        <f>P62+P47+P32+P17</f>
        <v>0</v>
      </c>
      <c r="Q76" s="182">
        <f>Q62+Q47+Q32+Q17</f>
        <v>0</v>
      </c>
      <c r="R76" s="183">
        <f>R62+R47+R32+R17</f>
        <v>0</v>
      </c>
      <c r="S76" s="80"/>
      <c r="T76" s="110"/>
      <c r="U76" s="111"/>
      <c r="V76" s="111"/>
      <c r="W76" s="182">
        <f>W62+W47+W32+W17</f>
        <v>0</v>
      </c>
      <c r="X76" s="182">
        <f>X62+X47+X32+X17</f>
        <v>0</v>
      </c>
      <c r="Y76" s="182">
        <f>Y62+Y47+Y32+Y17</f>
        <v>0</v>
      </c>
      <c r="Z76" s="183">
        <f>Z62+Z47+Z32+Z17</f>
        <v>0</v>
      </c>
      <c r="AA76" s="80"/>
      <c r="AB76" s="110"/>
      <c r="AC76" s="111"/>
      <c r="AD76" s="111"/>
      <c r="AE76" s="182">
        <f>AE62+AE47+AE32+AE17</f>
        <v>0</v>
      </c>
      <c r="AF76" s="182">
        <f>AF62+AF47+AF32+AF17</f>
        <v>0</v>
      </c>
      <c r="AG76" s="182">
        <f>AG62+AG47+AG32+AG17</f>
        <v>0</v>
      </c>
      <c r="AH76" s="183">
        <f>AH62+AH47+AH32+AH17</f>
        <v>0</v>
      </c>
      <c r="AI76" s="80"/>
      <c r="AJ76" s="110"/>
      <c r="AK76" s="111"/>
      <c r="AL76" s="111"/>
      <c r="AM76" s="182">
        <f>AM62+AM47+AM32+AM17</f>
        <v>0</v>
      </c>
      <c r="AN76" s="182">
        <f>AN62+AN47+AN32+AN17</f>
        <v>0</v>
      </c>
      <c r="AO76" s="182">
        <f>AO62+AO47+AO32+AO17</f>
        <v>0</v>
      </c>
      <c r="AP76" s="183">
        <f>AP62+AP47+AP32+AP17</f>
        <v>0</v>
      </c>
      <c r="AQ76" s="80"/>
      <c r="AR76" s="80"/>
      <c r="AS76" s="110"/>
      <c r="AT76" s="111"/>
      <c r="AU76" s="111"/>
      <c r="AV76" s="182">
        <f>AV62+AV47+AV32+AV17</f>
        <v>0</v>
      </c>
      <c r="AW76" s="182">
        <f>AW62+AW47+AW32+AW17</f>
        <v>0</v>
      </c>
      <c r="AX76" s="182">
        <f>AX62+AX47+AX32+AX17</f>
        <v>0</v>
      </c>
      <c r="AY76" s="183">
        <f>AY62+AY47+AY32+AY17</f>
        <v>0</v>
      </c>
      <c r="AZ76" s="192"/>
      <c r="BA76" s="182">
        <f>BA62+BA47+BA32+BA17</f>
        <v>10000</v>
      </c>
      <c r="BB76" s="182">
        <f>BB62+BB47+BB32+BB17</f>
        <v>10000</v>
      </c>
      <c r="BC76" s="182">
        <f>BC62+BC47+BC32+BC17</f>
        <v>0</v>
      </c>
      <c r="BD76" s="183">
        <f>BD62+BD47+BD32+BD17</f>
        <v>20000</v>
      </c>
      <c r="BE76" s="192"/>
      <c r="BF76" s="182">
        <f>BF62+BF47+BF32+BF17</f>
        <v>0</v>
      </c>
      <c r="BG76" s="182">
        <f>BG62+BG47+BG32+BG17</f>
        <v>0</v>
      </c>
      <c r="BH76" s="182">
        <f>BH62+BH47+BH32+BH17</f>
        <v>0</v>
      </c>
      <c r="BI76" s="183">
        <f ca="1">BI62+BI47+BI32+BI17</f>
        <v>0</v>
      </c>
    </row>
    <row r="77" spans="1:70" s="10" customFormat="1" x14ac:dyDescent="0.25">
      <c r="A77" s="114"/>
      <c r="B77" s="115" t="s">
        <v>108</v>
      </c>
      <c r="C77" s="80"/>
      <c r="D77" s="91"/>
      <c r="E77" s="92"/>
      <c r="F77" s="92"/>
      <c r="G77" s="175">
        <f>G78+G81+G83+G85+G87</f>
        <v>1000</v>
      </c>
      <c r="H77" s="175">
        <f t="shared" ref="H77:J77" si="310">H78+H81+H83+H85+H87</f>
        <v>0</v>
      </c>
      <c r="I77" s="175">
        <f t="shared" si="310"/>
        <v>0</v>
      </c>
      <c r="J77" s="176">
        <f t="shared" si="310"/>
        <v>1000</v>
      </c>
      <c r="K77" s="80"/>
      <c r="L77" s="91"/>
      <c r="M77" s="92"/>
      <c r="N77" s="92"/>
      <c r="O77" s="175">
        <f>O78+O81+O83+O85+O87</f>
        <v>0</v>
      </c>
      <c r="P77" s="175">
        <f t="shared" ref="P77:R77" si="311">P78+P81+P83+P85+P87</f>
        <v>0</v>
      </c>
      <c r="Q77" s="175">
        <f t="shared" si="311"/>
        <v>0</v>
      </c>
      <c r="R77" s="176">
        <f t="shared" si="311"/>
        <v>0</v>
      </c>
      <c r="S77" s="80"/>
      <c r="T77" s="91"/>
      <c r="U77" s="92"/>
      <c r="V77" s="92"/>
      <c r="W77" s="175">
        <f>W78+W81+W83+W85+W87</f>
        <v>0</v>
      </c>
      <c r="X77" s="175">
        <f t="shared" ref="X77:Z77" si="312">X78+X81+X83+X85+X87</f>
        <v>0</v>
      </c>
      <c r="Y77" s="175">
        <f t="shared" si="312"/>
        <v>0</v>
      </c>
      <c r="Z77" s="176">
        <f t="shared" si="312"/>
        <v>0</v>
      </c>
      <c r="AA77" s="80"/>
      <c r="AB77" s="91"/>
      <c r="AC77" s="92"/>
      <c r="AD77" s="92"/>
      <c r="AE77" s="175">
        <f>AE78+AE81+AE83+AE85+AE87</f>
        <v>0</v>
      </c>
      <c r="AF77" s="175">
        <f t="shared" ref="AF77:AH77" si="313">AF78+AF81+AF83+AF85+AF87</f>
        <v>0</v>
      </c>
      <c r="AG77" s="175">
        <f t="shared" si="313"/>
        <v>0</v>
      </c>
      <c r="AH77" s="176">
        <f t="shared" si="313"/>
        <v>0</v>
      </c>
      <c r="AI77" s="80"/>
      <c r="AJ77" s="91"/>
      <c r="AK77" s="92"/>
      <c r="AL77" s="92"/>
      <c r="AM77" s="175">
        <f>AM78+AM81+AM83+AM85+AM87</f>
        <v>0</v>
      </c>
      <c r="AN77" s="175">
        <f t="shared" ref="AN77:AP77" si="314">AN78+AN81+AN83+AN85+AN87</f>
        <v>0</v>
      </c>
      <c r="AO77" s="175">
        <f t="shared" si="314"/>
        <v>0</v>
      </c>
      <c r="AP77" s="176">
        <f t="shared" si="314"/>
        <v>0</v>
      </c>
      <c r="AQ77" s="80"/>
      <c r="AR77" s="80"/>
      <c r="AS77" s="91"/>
      <c r="AT77" s="92"/>
      <c r="AU77" s="92"/>
      <c r="AV77" s="175">
        <f>AV78+AV81+AV83+AV85+AV87</f>
        <v>0</v>
      </c>
      <c r="AW77" s="175">
        <f t="shared" ref="AW77:AY77" si="315">AW78+AW81+AW83+AW85+AW87</f>
        <v>0</v>
      </c>
      <c r="AX77" s="175">
        <f t="shared" si="315"/>
        <v>0</v>
      </c>
      <c r="AY77" s="176">
        <f t="shared" si="315"/>
        <v>0</v>
      </c>
      <c r="AZ77" s="192"/>
      <c r="BA77" s="175">
        <f t="shared" ref="BA77" si="316">BA78+BA81+BA83+BA85+BA87</f>
        <v>1000</v>
      </c>
      <c r="BB77" s="175">
        <f t="shared" ref="BB77" si="317">BB78+BB81+BB83+BB85+BB87</f>
        <v>0</v>
      </c>
      <c r="BC77" s="175">
        <f t="shared" ref="BC77" si="318">BC78+BC81+BC83+BC85+BC87</f>
        <v>0</v>
      </c>
      <c r="BD77" s="176">
        <f t="shared" ref="BD77" si="319">BD78+BD81+BD83+BD85+BD87</f>
        <v>1000</v>
      </c>
      <c r="BE77" s="192"/>
      <c r="BF77" s="175">
        <f t="shared" ref="BF77" si="320">BF78+BF81+BF83+BF85+BF87</f>
        <v>0</v>
      </c>
      <c r="BG77" s="175">
        <f t="shared" ref="BG77" si="321">BG78+BG81+BG83+BG85+BG87</f>
        <v>0</v>
      </c>
      <c r="BH77" s="175">
        <f t="shared" ref="BH77" si="322">BH78+BH81+BH83+BH85+BH87</f>
        <v>0</v>
      </c>
      <c r="BI77" s="176">
        <f t="shared" ref="BI77" ca="1" si="323">BI78+BI81+BI83+BI85+BI87</f>
        <v>0</v>
      </c>
    </row>
    <row r="78" spans="1:70" s="80" customFormat="1" x14ac:dyDescent="0.25">
      <c r="A78" s="119"/>
      <c r="B78" s="120" t="s">
        <v>106</v>
      </c>
      <c r="D78" s="103"/>
      <c r="E78" s="84"/>
      <c r="F78" s="84"/>
      <c r="G78" s="184">
        <f>SUM(G79:G80)</f>
        <v>0</v>
      </c>
      <c r="H78" s="184">
        <f t="shared" ref="H78:J78" si="324">SUM(H79:H80)</f>
        <v>0</v>
      </c>
      <c r="I78" s="184">
        <f t="shared" si="324"/>
        <v>0</v>
      </c>
      <c r="J78" s="185">
        <f t="shared" si="324"/>
        <v>0</v>
      </c>
      <c r="L78" s="103"/>
      <c r="M78" s="84"/>
      <c r="N78" s="84"/>
      <c r="O78" s="184">
        <f>SUM(O79:O80)</f>
        <v>0</v>
      </c>
      <c r="P78" s="184">
        <f t="shared" ref="P78" si="325">SUM(P79:P80)</f>
        <v>0</v>
      </c>
      <c r="Q78" s="184">
        <f t="shared" ref="Q78" si="326">SUM(Q79:Q80)</f>
        <v>0</v>
      </c>
      <c r="R78" s="185">
        <f t="shared" ref="R78" si="327">SUM(R79:R80)</f>
        <v>0</v>
      </c>
      <c r="T78" s="103"/>
      <c r="U78" s="84"/>
      <c r="V78" s="84"/>
      <c r="W78" s="184">
        <f>SUM(W79:W80)</f>
        <v>0</v>
      </c>
      <c r="X78" s="184">
        <f t="shared" ref="X78" si="328">SUM(X79:X80)</f>
        <v>0</v>
      </c>
      <c r="Y78" s="184">
        <f t="shared" ref="Y78" si="329">SUM(Y79:Y80)</f>
        <v>0</v>
      </c>
      <c r="Z78" s="185">
        <f t="shared" ref="Z78" si="330">SUM(Z79:Z80)</f>
        <v>0</v>
      </c>
      <c r="AB78" s="103"/>
      <c r="AC78" s="84"/>
      <c r="AD78" s="84"/>
      <c r="AE78" s="184">
        <f>SUM(AE79:AE80)</f>
        <v>0</v>
      </c>
      <c r="AF78" s="184">
        <f t="shared" ref="AF78" si="331">SUM(AF79:AF80)</f>
        <v>0</v>
      </c>
      <c r="AG78" s="184">
        <f t="shared" ref="AG78" si="332">SUM(AG79:AG80)</f>
        <v>0</v>
      </c>
      <c r="AH78" s="185">
        <f t="shared" ref="AH78" si="333">SUM(AH79:AH80)</f>
        <v>0</v>
      </c>
      <c r="AJ78" s="103"/>
      <c r="AK78" s="84"/>
      <c r="AL78" s="84"/>
      <c r="AM78" s="184">
        <f>SUM(AM79:AM80)</f>
        <v>0</v>
      </c>
      <c r="AN78" s="184">
        <f t="shared" ref="AN78" si="334">SUM(AN79:AN80)</f>
        <v>0</v>
      </c>
      <c r="AO78" s="184">
        <f t="shared" ref="AO78" si="335">SUM(AO79:AO80)</f>
        <v>0</v>
      </c>
      <c r="AP78" s="185">
        <f t="shared" ref="AP78" si="336">SUM(AP79:AP80)</f>
        <v>0</v>
      </c>
      <c r="AS78" s="103"/>
      <c r="AT78" s="84"/>
      <c r="AU78" s="84"/>
      <c r="AV78" s="184">
        <f>SUM(AV79:AV80)</f>
        <v>0</v>
      </c>
      <c r="AW78" s="184">
        <f t="shared" ref="AW78" si="337">SUM(AW79:AW80)</f>
        <v>0</v>
      </c>
      <c r="AX78" s="184">
        <f t="shared" ref="AX78" si="338">SUM(AX79:AX80)</f>
        <v>0</v>
      </c>
      <c r="AY78" s="185">
        <f t="shared" ref="AY78" si="339">SUM(AY79:AY80)</f>
        <v>0</v>
      </c>
      <c r="AZ78" s="192"/>
      <c r="BA78" s="184">
        <f t="shared" ref="BA78" si="340">SUM(BA79:BA80)</f>
        <v>0</v>
      </c>
      <c r="BB78" s="184">
        <f t="shared" ref="BB78" si="341">SUM(BB79:BB80)</f>
        <v>0</v>
      </c>
      <c r="BC78" s="184">
        <f t="shared" ref="BC78" si="342">SUM(BC79:BC80)</f>
        <v>0</v>
      </c>
      <c r="BD78" s="185">
        <f t="shared" ref="BD78" si="343">SUM(BD79:BD80)</f>
        <v>0</v>
      </c>
      <c r="BE78" s="192"/>
      <c r="BF78" s="184">
        <f t="shared" ref="BF78" si="344">SUM(BF79:BF80)</f>
        <v>0</v>
      </c>
      <c r="BG78" s="184">
        <f t="shared" ref="BG78" si="345">SUM(BG79:BG80)</f>
        <v>0</v>
      </c>
      <c r="BH78" s="184">
        <f t="shared" ref="BH78" si="346">SUM(BH79:BH80)</f>
        <v>0</v>
      </c>
      <c r="BI78" s="185">
        <f t="shared" ref="BI78" ca="1" si="347">SUM(BI79:BI80)</f>
        <v>0</v>
      </c>
    </row>
    <row r="79" spans="1:70" s="80" customFormat="1" x14ac:dyDescent="0.25">
      <c r="A79" s="147"/>
      <c r="B79" s="148" t="s">
        <v>81</v>
      </c>
      <c r="D79" s="97"/>
      <c r="E79" s="101"/>
      <c r="F79" s="101"/>
      <c r="G79" s="179"/>
      <c r="H79" s="179"/>
      <c r="I79" s="179"/>
      <c r="J79" s="180">
        <f t="shared" ref="J79:J80" si="348">SUM(G79:I79)</f>
        <v>0</v>
      </c>
      <c r="L79" s="97"/>
      <c r="M79" s="101"/>
      <c r="N79" s="101"/>
      <c r="O79" s="179"/>
      <c r="P79" s="179"/>
      <c r="Q79" s="179"/>
      <c r="R79" s="180">
        <f t="shared" ref="R79:R80" si="349">SUM(O79:Q79)</f>
        <v>0</v>
      </c>
      <c r="T79" s="97"/>
      <c r="U79" s="101"/>
      <c r="V79" s="101"/>
      <c r="W79" s="179"/>
      <c r="X79" s="179"/>
      <c r="Y79" s="179"/>
      <c r="Z79" s="180">
        <f t="shared" ref="Z79:Z80" si="350">SUM(W79:Y79)</f>
        <v>0</v>
      </c>
      <c r="AB79" s="97"/>
      <c r="AC79" s="101"/>
      <c r="AD79" s="101"/>
      <c r="AE79" s="179"/>
      <c r="AF79" s="179"/>
      <c r="AG79" s="179"/>
      <c r="AH79" s="180">
        <f t="shared" ref="AH79:AH80" si="351">SUM(AE79:AG79)</f>
        <v>0</v>
      </c>
      <c r="AJ79" s="97"/>
      <c r="AK79" s="101"/>
      <c r="AL79" s="101"/>
      <c r="AM79" s="179"/>
      <c r="AN79" s="179"/>
      <c r="AO79" s="179"/>
      <c r="AP79" s="180">
        <f t="shared" ref="AP79:AP80" si="352">SUM(AM79:AO79)</f>
        <v>0</v>
      </c>
      <c r="AS79" s="97"/>
      <c r="AT79" s="101"/>
      <c r="AU79" s="101"/>
      <c r="AV79" s="179"/>
      <c r="AW79" s="179"/>
      <c r="AX79" s="179"/>
      <c r="AY79" s="180">
        <f t="shared" ref="AY79:AY80" si="353">SUM(AV79:AX79)</f>
        <v>0</v>
      </c>
      <c r="AZ79" s="192"/>
      <c r="BA79" s="179">
        <f t="shared" ref="BA79:BC80" si="354">G79+AE79</f>
        <v>0</v>
      </c>
      <c r="BB79" s="179">
        <f t="shared" si="354"/>
        <v>0</v>
      </c>
      <c r="BC79" s="179">
        <f t="shared" si="354"/>
        <v>0</v>
      </c>
      <c r="BD79" s="180">
        <f t="shared" ref="BD79:BD80" si="355">SUM(BA79:BC79)</f>
        <v>0</v>
      </c>
      <c r="BE79" s="192"/>
      <c r="BF79" s="179">
        <f t="shared" ref="BF79:BH80" si="356">W79+AV79</f>
        <v>0</v>
      </c>
      <c r="BG79" s="179">
        <f t="shared" si="356"/>
        <v>0</v>
      </c>
      <c r="BH79" s="179">
        <f t="shared" si="356"/>
        <v>0</v>
      </c>
      <c r="BI79" s="180">
        <f ca="1">SUM(BF79:BI79)</f>
        <v>0</v>
      </c>
    </row>
    <row r="80" spans="1:70" s="80" customFormat="1" x14ac:dyDescent="0.25">
      <c r="A80" s="147"/>
      <c r="B80" s="148" t="s">
        <v>81</v>
      </c>
      <c r="D80" s="97"/>
      <c r="E80" s="101"/>
      <c r="F80" s="101"/>
      <c r="G80" s="179"/>
      <c r="H80" s="179"/>
      <c r="I80" s="179"/>
      <c r="J80" s="180">
        <f t="shared" si="348"/>
        <v>0</v>
      </c>
      <c r="L80" s="97"/>
      <c r="M80" s="101"/>
      <c r="N80" s="101"/>
      <c r="O80" s="179"/>
      <c r="P80" s="179"/>
      <c r="Q80" s="179"/>
      <c r="R80" s="180">
        <f t="shared" si="349"/>
        <v>0</v>
      </c>
      <c r="T80" s="97"/>
      <c r="U80" s="101"/>
      <c r="V80" s="101"/>
      <c r="W80" s="179"/>
      <c r="X80" s="179"/>
      <c r="Y80" s="179"/>
      <c r="Z80" s="180">
        <f t="shared" si="350"/>
        <v>0</v>
      </c>
      <c r="AB80" s="97"/>
      <c r="AC80" s="101"/>
      <c r="AD80" s="101"/>
      <c r="AE80" s="179"/>
      <c r="AF80" s="179"/>
      <c r="AG80" s="179"/>
      <c r="AH80" s="180">
        <f t="shared" si="351"/>
        <v>0</v>
      </c>
      <c r="AJ80" s="97"/>
      <c r="AK80" s="101"/>
      <c r="AL80" s="101"/>
      <c r="AM80" s="179"/>
      <c r="AN80" s="179"/>
      <c r="AO80" s="179"/>
      <c r="AP80" s="180">
        <f t="shared" si="352"/>
        <v>0</v>
      </c>
      <c r="AS80" s="97"/>
      <c r="AT80" s="101"/>
      <c r="AU80" s="101"/>
      <c r="AV80" s="179"/>
      <c r="AW80" s="179"/>
      <c r="AX80" s="179"/>
      <c r="AY80" s="180">
        <f t="shared" si="353"/>
        <v>0</v>
      </c>
      <c r="AZ80" s="192"/>
      <c r="BA80" s="179">
        <f t="shared" si="354"/>
        <v>0</v>
      </c>
      <c r="BB80" s="179">
        <f t="shared" si="354"/>
        <v>0</v>
      </c>
      <c r="BC80" s="179">
        <f t="shared" si="354"/>
        <v>0</v>
      </c>
      <c r="BD80" s="180">
        <f t="shared" si="355"/>
        <v>0</v>
      </c>
      <c r="BE80" s="192"/>
      <c r="BF80" s="179">
        <f t="shared" si="356"/>
        <v>0</v>
      </c>
      <c r="BG80" s="179">
        <f t="shared" si="356"/>
        <v>0</v>
      </c>
      <c r="BH80" s="179">
        <f t="shared" si="356"/>
        <v>0</v>
      </c>
      <c r="BI80" s="180">
        <f ca="1">SUM(BF80:BI80)</f>
        <v>0</v>
      </c>
    </row>
    <row r="81" spans="1:61" s="80" customFormat="1" x14ac:dyDescent="0.25">
      <c r="A81" s="119"/>
      <c r="B81" s="120" t="s">
        <v>98</v>
      </c>
      <c r="D81" s="151"/>
      <c r="E81" s="152"/>
      <c r="F81" s="152"/>
      <c r="G81" s="186">
        <f>G82</f>
        <v>0</v>
      </c>
      <c r="H81" s="186">
        <f t="shared" ref="H81:I81" si="357">H82</f>
        <v>0</v>
      </c>
      <c r="I81" s="186">
        <f t="shared" si="357"/>
        <v>0</v>
      </c>
      <c r="J81" s="187">
        <f>J82</f>
        <v>0</v>
      </c>
      <c r="L81" s="151"/>
      <c r="M81" s="152"/>
      <c r="N81" s="152"/>
      <c r="O81" s="186">
        <f>O82</f>
        <v>0</v>
      </c>
      <c r="P81" s="186">
        <f t="shared" ref="P81:Q81" si="358">P82</f>
        <v>0</v>
      </c>
      <c r="Q81" s="186">
        <f t="shared" si="358"/>
        <v>0</v>
      </c>
      <c r="R81" s="187">
        <f>R82</f>
        <v>0</v>
      </c>
      <c r="T81" s="151"/>
      <c r="U81" s="152"/>
      <c r="V81" s="152"/>
      <c r="W81" s="186">
        <f>W82</f>
        <v>0</v>
      </c>
      <c r="X81" s="186">
        <f t="shared" ref="X81:Y81" si="359">X82</f>
        <v>0</v>
      </c>
      <c r="Y81" s="186">
        <f t="shared" si="359"/>
        <v>0</v>
      </c>
      <c r="Z81" s="187">
        <f>Z82</f>
        <v>0</v>
      </c>
      <c r="AB81" s="151"/>
      <c r="AC81" s="152"/>
      <c r="AD81" s="152"/>
      <c r="AE81" s="186">
        <f>AE82</f>
        <v>0</v>
      </c>
      <c r="AF81" s="186">
        <f t="shared" ref="AF81:AG81" si="360">AF82</f>
        <v>0</v>
      </c>
      <c r="AG81" s="186">
        <f t="shared" si="360"/>
        <v>0</v>
      </c>
      <c r="AH81" s="187">
        <f>AH82</f>
        <v>0</v>
      </c>
      <c r="AJ81" s="151"/>
      <c r="AK81" s="152"/>
      <c r="AL81" s="152"/>
      <c r="AM81" s="186">
        <f>AM82</f>
        <v>0</v>
      </c>
      <c r="AN81" s="186">
        <f t="shared" ref="AN81:AO81" si="361">AN82</f>
        <v>0</v>
      </c>
      <c r="AO81" s="186">
        <f t="shared" si="361"/>
        <v>0</v>
      </c>
      <c r="AP81" s="187">
        <f>AP82</f>
        <v>0</v>
      </c>
      <c r="AS81" s="151"/>
      <c r="AT81" s="152"/>
      <c r="AU81" s="152"/>
      <c r="AV81" s="186">
        <f>AV82</f>
        <v>0</v>
      </c>
      <c r="AW81" s="186">
        <f t="shared" ref="AW81:AX81" si="362">AW82</f>
        <v>0</v>
      </c>
      <c r="AX81" s="186">
        <f t="shared" si="362"/>
        <v>0</v>
      </c>
      <c r="AY81" s="187">
        <f>AY82</f>
        <v>0</v>
      </c>
      <c r="AZ81" s="192"/>
      <c r="BA81" s="186">
        <f>BA82</f>
        <v>0</v>
      </c>
      <c r="BB81" s="186">
        <f>BB82</f>
        <v>0</v>
      </c>
      <c r="BC81" s="186">
        <f>BC82</f>
        <v>0</v>
      </c>
      <c r="BD81" s="187">
        <f>BD82</f>
        <v>0</v>
      </c>
      <c r="BE81" s="192"/>
      <c r="BF81" s="186">
        <f>BF82</f>
        <v>0</v>
      </c>
      <c r="BG81" s="186">
        <f t="shared" ref="BG81:BI81" si="363">BG82</f>
        <v>0</v>
      </c>
      <c r="BH81" s="186">
        <f t="shared" si="363"/>
        <v>0</v>
      </c>
      <c r="BI81" s="187">
        <f t="shared" ca="1" si="363"/>
        <v>0</v>
      </c>
    </row>
    <row r="82" spans="1:61" s="80" customFormat="1" x14ac:dyDescent="0.25">
      <c r="A82" s="147"/>
      <c r="B82" s="148" t="s">
        <v>81</v>
      </c>
      <c r="D82" s="97"/>
      <c r="E82" s="101"/>
      <c r="F82" s="101"/>
      <c r="G82" s="179"/>
      <c r="H82" s="179"/>
      <c r="I82" s="179"/>
      <c r="J82" s="180">
        <f t="shared" ref="J82" si="364">SUM(G82:I82)</f>
        <v>0</v>
      </c>
      <c r="L82" s="97"/>
      <c r="M82" s="101"/>
      <c r="N82" s="101"/>
      <c r="O82" s="179"/>
      <c r="P82" s="179"/>
      <c r="Q82" s="179"/>
      <c r="R82" s="180">
        <f t="shared" ref="R82" si="365">SUM(O82:Q82)</f>
        <v>0</v>
      </c>
      <c r="T82" s="97"/>
      <c r="U82" s="101"/>
      <c r="V82" s="101"/>
      <c r="W82" s="179"/>
      <c r="X82" s="179"/>
      <c r="Y82" s="179"/>
      <c r="Z82" s="180">
        <f t="shared" ref="Z82" si="366">SUM(W82:Y82)</f>
        <v>0</v>
      </c>
      <c r="AB82" s="97"/>
      <c r="AC82" s="101"/>
      <c r="AD82" s="101"/>
      <c r="AE82" s="179"/>
      <c r="AF82" s="179"/>
      <c r="AG82" s="179"/>
      <c r="AH82" s="180">
        <f t="shared" ref="AH82" si="367">SUM(AE82:AG82)</f>
        <v>0</v>
      </c>
      <c r="AJ82" s="97"/>
      <c r="AK82" s="101"/>
      <c r="AL82" s="101"/>
      <c r="AM82" s="179"/>
      <c r="AN82" s="179"/>
      <c r="AO82" s="179"/>
      <c r="AP82" s="180">
        <f t="shared" ref="AP82" si="368">SUM(AM82:AO82)</f>
        <v>0</v>
      </c>
      <c r="AS82" s="97"/>
      <c r="AT82" s="101"/>
      <c r="AU82" s="101"/>
      <c r="AV82" s="179"/>
      <c r="AW82" s="179"/>
      <c r="AX82" s="179"/>
      <c r="AY82" s="180">
        <f t="shared" ref="AY82" si="369">SUM(AV82:AX82)</f>
        <v>0</v>
      </c>
      <c r="AZ82" s="192"/>
      <c r="BA82" s="179">
        <f>G82+AE82</f>
        <v>0</v>
      </c>
      <c r="BB82" s="179">
        <f>H82+AF82</f>
        <v>0</v>
      </c>
      <c r="BC82" s="179">
        <f>I82+AG82</f>
        <v>0</v>
      </c>
      <c r="BD82" s="180">
        <f>SUM(BA82:BC82)</f>
        <v>0</v>
      </c>
      <c r="BE82" s="192"/>
      <c r="BF82" s="179">
        <f>W82+AV82</f>
        <v>0</v>
      </c>
      <c r="BG82" s="179">
        <f>X82+AW82</f>
        <v>0</v>
      </c>
      <c r="BH82" s="179">
        <f>Y82+AX82</f>
        <v>0</v>
      </c>
      <c r="BI82" s="180">
        <f ca="1">SUM(BF82:BI82)</f>
        <v>0</v>
      </c>
    </row>
    <row r="83" spans="1:61" s="80" customFormat="1" x14ac:dyDescent="0.25">
      <c r="A83" s="119"/>
      <c r="B83" s="120" t="s">
        <v>99</v>
      </c>
      <c r="D83" s="151"/>
      <c r="E83" s="152"/>
      <c r="F83" s="152"/>
      <c r="G83" s="186">
        <f>G84</f>
        <v>1000</v>
      </c>
      <c r="H83" s="186">
        <f t="shared" ref="H83:I83" si="370">H84</f>
        <v>0</v>
      </c>
      <c r="I83" s="186">
        <f t="shared" si="370"/>
        <v>0</v>
      </c>
      <c r="J83" s="187">
        <f>J84</f>
        <v>1000</v>
      </c>
      <c r="L83" s="151"/>
      <c r="M83" s="152"/>
      <c r="N83" s="152"/>
      <c r="O83" s="186">
        <f>O84</f>
        <v>0</v>
      </c>
      <c r="P83" s="186">
        <f t="shared" ref="P83:Q83" si="371">P84</f>
        <v>0</v>
      </c>
      <c r="Q83" s="186">
        <f t="shared" si="371"/>
        <v>0</v>
      </c>
      <c r="R83" s="187">
        <f>R84</f>
        <v>0</v>
      </c>
      <c r="T83" s="151"/>
      <c r="U83" s="152"/>
      <c r="V83" s="152"/>
      <c r="W83" s="186">
        <f>W84</f>
        <v>0</v>
      </c>
      <c r="X83" s="186">
        <f t="shared" ref="X83:Y83" si="372">X84</f>
        <v>0</v>
      </c>
      <c r="Y83" s="186">
        <f t="shared" si="372"/>
        <v>0</v>
      </c>
      <c r="Z83" s="187">
        <f>Z84</f>
        <v>0</v>
      </c>
      <c r="AB83" s="151"/>
      <c r="AC83" s="152"/>
      <c r="AD83" s="152"/>
      <c r="AE83" s="186">
        <f>AE84</f>
        <v>0</v>
      </c>
      <c r="AF83" s="186">
        <f t="shared" ref="AF83:AG83" si="373">AF84</f>
        <v>0</v>
      </c>
      <c r="AG83" s="186">
        <f t="shared" si="373"/>
        <v>0</v>
      </c>
      <c r="AH83" s="187">
        <f>AH84</f>
        <v>0</v>
      </c>
      <c r="AJ83" s="151"/>
      <c r="AK83" s="152"/>
      <c r="AL83" s="152"/>
      <c r="AM83" s="186">
        <f>AM84</f>
        <v>0</v>
      </c>
      <c r="AN83" s="186">
        <f t="shared" ref="AN83:AO83" si="374">AN84</f>
        <v>0</v>
      </c>
      <c r="AO83" s="186">
        <f t="shared" si="374"/>
        <v>0</v>
      </c>
      <c r="AP83" s="187">
        <f>AP84</f>
        <v>0</v>
      </c>
      <c r="AS83" s="151"/>
      <c r="AT83" s="152"/>
      <c r="AU83" s="152"/>
      <c r="AV83" s="186">
        <f>AV84</f>
        <v>0</v>
      </c>
      <c r="AW83" s="186">
        <f t="shared" ref="AW83:AX83" si="375">AW84</f>
        <v>0</v>
      </c>
      <c r="AX83" s="186">
        <f t="shared" si="375"/>
        <v>0</v>
      </c>
      <c r="AY83" s="187">
        <f>AY84</f>
        <v>0</v>
      </c>
      <c r="AZ83" s="192"/>
      <c r="BA83" s="186">
        <f>BA84</f>
        <v>1000</v>
      </c>
      <c r="BB83" s="186">
        <f>BB84</f>
        <v>0</v>
      </c>
      <c r="BC83" s="186">
        <f>BC84</f>
        <v>0</v>
      </c>
      <c r="BD83" s="187">
        <f>BD84</f>
        <v>1000</v>
      </c>
      <c r="BE83" s="192"/>
      <c r="BF83" s="186">
        <f>BF84</f>
        <v>0</v>
      </c>
      <c r="BG83" s="186">
        <f t="shared" ref="BG83:BI83" si="376">BG84</f>
        <v>0</v>
      </c>
      <c r="BH83" s="186">
        <f t="shared" si="376"/>
        <v>0</v>
      </c>
      <c r="BI83" s="187">
        <f t="shared" ca="1" si="376"/>
        <v>0</v>
      </c>
    </row>
    <row r="84" spans="1:61" s="80" customFormat="1" x14ac:dyDescent="0.25">
      <c r="A84" s="147"/>
      <c r="B84" s="148" t="s">
        <v>81</v>
      </c>
      <c r="D84" s="97"/>
      <c r="E84" s="101"/>
      <c r="F84" s="101"/>
      <c r="G84" s="179">
        <v>1000</v>
      </c>
      <c r="H84" s="179"/>
      <c r="I84" s="179"/>
      <c r="J84" s="180">
        <f t="shared" ref="J84" si="377">SUM(G84:I84)</f>
        <v>1000</v>
      </c>
      <c r="L84" s="97"/>
      <c r="M84" s="101"/>
      <c r="N84" s="101"/>
      <c r="O84" s="179"/>
      <c r="P84" s="179"/>
      <c r="Q84" s="179"/>
      <c r="R84" s="180">
        <f t="shared" ref="R84" si="378">SUM(O84:Q84)</f>
        <v>0</v>
      </c>
      <c r="T84" s="97"/>
      <c r="U84" s="101"/>
      <c r="V84" s="101"/>
      <c r="W84" s="179"/>
      <c r="X84" s="179"/>
      <c r="Y84" s="179"/>
      <c r="Z84" s="180">
        <f t="shared" ref="Z84" si="379">SUM(W84:Y84)</f>
        <v>0</v>
      </c>
      <c r="AB84" s="97"/>
      <c r="AC84" s="101"/>
      <c r="AD84" s="101"/>
      <c r="AE84" s="179"/>
      <c r="AF84" s="179"/>
      <c r="AG84" s="179"/>
      <c r="AH84" s="180">
        <f t="shared" ref="AH84" si="380">SUM(AE84:AG84)</f>
        <v>0</v>
      </c>
      <c r="AJ84" s="97"/>
      <c r="AK84" s="101"/>
      <c r="AL84" s="101"/>
      <c r="AM84" s="179"/>
      <c r="AN84" s="179"/>
      <c r="AO84" s="179"/>
      <c r="AP84" s="180">
        <f t="shared" ref="AP84" si="381">SUM(AM84:AO84)</f>
        <v>0</v>
      </c>
      <c r="AS84" s="97"/>
      <c r="AT84" s="101"/>
      <c r="AU84" s="101"/>
      <c r="AV84" s="179"/>
      <c r="AW84" s="179"/>
      <c r="AX84" s="179"/>
      <c r="AY84" s="180">
        <f t="shared" ref="AY84" si="382">SUM(AV84:AX84)</f>
        <v>0</v>
      </c>
      <c r="AZ84" s="192"/>
      <c r="BA84" s="179">
        <f>G84+AE84</f>
        <v>1000</v>
      </c>
      <c r="BB84" s="179">
        <f>H84+AF84</f>
        <v>0</v>
      </c>
      <c r="BC84" s="179">
        <f>I84+AG84</f>
        <v>0</v>
      </c>
      <c r="BD84" s="180">
        <f>SUM(BA84:BC84)</f>
        <v>1000</v>
      </c>
      <c r="BE84" s="192"/>
      <c r="BF84" s="179">
        <f>W84+AV84</f>
        <v>0</v>
      </c>
      <c r="BG84" s="179">
        <f>X84+AW84</f>
        <v>0</v>
      </c>
      <c r="BH84" s="179">
        <f>Y84+AX84</f>
        <v>0</v>
      </c>
      <c r="BI84" s="180">
        <f ca="1">SUM(BF84:BI84)</f>
        <v>0</v>
      </c>
    </row>
    <row r="85" spans="1:61" s="80" customFormat="1" x14ac:dyDescent="0.25">
      <c r="A85" s="119"/>
      <c r="B85" s="120" t="s">
        <v>107</v>
      </c>
      <c r="D85" s="151"/>
      <c r="E85" s="152"/>
      <c r="F85" s="152"/>
      <c r="G85" s="186">
        <f>G86</f>
        <v>0</v>
      </c>
      <c r="H85" s="186">
        <f t="shared" ref="H85:J85" si="383">H86</f>
        <v>0</v>
      </c>
      <c r="I85" s="186">
        <f t="shared" si="383"/>
        <v>0</v>
      </c>
      <c r="J85" s="187">
        <f t="shared" si="383"/>
        <v>0</v>
      </c>
      <c r="L85" s="151"/>
      <c r="M85" s="152"/>
      <c r="N85" s="152"/>
      <c r="O85" s="186">
        <f>O86</f>
        <v>0</v>
      </c>
      <c r="P85" s="186">
        <f t="shared" ref="P85:R85" si="384">P86</f>
        <v>0</v>
      </c>
      <c r="Q85" s="186">
        <f t="shared" si="384"/>
        <v>0</v>
      </c>
      <c r="R85" s="187">
        <f t="shared" si="384"/>
        <v>0</v>
      </c>
      <c r="T85" s="151"/>
      <c r="U85" s="152"/>
      <c r="V85" s="152"/>
      <c r="W85" s="186">
        <f>W86</f>
        <v>0</v>
      </c>
      <c r="X85" s="186">
        <f t="shared" ref="X85:Z85" si="385">X86</f>
        <v>0</v>
      </c>
      <c r="Y85" s="186">
        <f t="shared" si="385"/>
        <v>0</v>
      </c>
      <c r="Z85" s="187">
        <f t="shared" si="385"/>
        <v>0</v>
      </c>
      <c r="AB85" s="151"/>
      <c r="AC85" s="152"/>
      <c r="AD85" s="152"/>
      <c r="AE85" s="186">
        <f>AE86</f>
        <v>0</v>
      </c>
      <c r="AF85" s="186">
        <f t="shared" ref="AF85:AH85" si="386">AF86</f>
        <v>0</v>
      </c>
      <c r="AG85" s="186">
        <f t="shared" si="386"/>
        <v>0</v>
      </c>
      <c r="AH85" s="187">
        <f t="shared" si="386"/>
        <v>0</v>
      </c>
      <c r="AJ85" s="151"/>
      <c r="AK85" s="152"/>
      <c r="AL85" s="152"/>
      <c r="AM85" s="186">
        <f>AM86</f>
        <v>0</v>
      </c>
      <c r="AN85" s="186">
        <f t="shared" ref="AN85:AP85" si="387">AN86</f>
        <v>0</v>
      </c>
      <c r="AO85" s="186">
        <f t="shared" si="387"/>
        <v>0</v>
      </c>
      <c r="AP85" s="187">
        <f t="shared" si="387"/>
        <v>0</v>
      </c>
      <c r="AS85" s="151"/>
      <c r="AT85" s="152"/>
      <c r="AU85" s="152"/>
      <c r="AV85" s="186">
        <f>AV86</f>
        <v>0</v>
      </c>
      <c r="AW85" s="186">
        <f t="shared" ref="AW85:AY85" si="388">AW86</f>
        <v>0</v>
      </c>
      <c r="AX85" s="186">
        <f t="shared" si="388"/>
        <v>0</v>
      </c>
      <c r="AY85" s="187">
        <f t="shared" si="388"/>
        <v>0</v>
      </c>
      <c r="AZ85" s="192"/>
      <c r="BA85" s="186">
        <f>BA86</f>
        <v>0</v>
      </c>
      <c r="BB85" s="186">
        <f>BB86</f>
        <v>0</v>
      </c>
      <c r="BC85" s="186">
        <f>BC86</f>
        <v>0</v>
      </c>
      <c r="BD85" s="187">
        <f t="shared" ref="BD85" si="389">BD86</f>
        <v>0</v>
      </c>
      <c r="BE85" s="192"/>
      <c r="BF85" s="186">
        <f>BF86</f>
        <v>0</v>
      </c>
      <c r="BG85" s="186">
        <f t="shared" ref="BG85:BI85" si="390">BG86</f>
        <v>0</v>
      </c>
      <c r="BH85" s="186">
        <f t="shared" si="390"/>
        <v>0</v>
      </c>
      <c r="BI85" s="187">
        <f t="shared" ca="1" si="390"/>
        <v>0</v>
      </c>
    </row>
    <row r="86" spans="1:61" s="80" customFormat="1" x14ac:dyDescent="0.25">
      <c r="A86" s="147"/>
      <c r="B86" s="148" t="s">
        <v>81</v>
      </c>
      <c r="D86" s="97"/>
      <c r="E86" s="101"/>
      <c r="F86" s="101"/>
      <c r="G86" s="179"/>
      <c r="H86" s="179"/>
      <c r="I86" s="179"/>
      <c r="J86" s="180">
        <f t="shared" ref="J86" si="391">SUM(G86:I86)</f>
        <v>0</v>
      </c>
      <c r="L86" s="97"/>
      <c r="M86" s="101"/>
      <c r="N86" s="101"/>
      <c r="O86" s="179"/>
      <c r="P86" s="179"/>
      <c r="Q86" s="179"/>
      <c r="R86" s="180">
        <f t="shared" ref="R86" si="392">SUM(O86:Q86)</f>
        <v>0</v>
      </c>
      <c r="T86" s="97"/>
      <c r="U86" s="101"/>
      <c r="V86" s="101"/>
      <c r="W86" s="179"/>
      <c r="X86" s="179"/>
      <c r="Y86" s="179"/>
      <c r="Z86" s="180">
        <f t="shared" ref="Z86" si="393">SUM(W86:Y86)</f>
        <v>0</v>
      </c>
      <c r="AB86" s="97"/>
      <c r="AC86" s="101"/>
      <c r="AD86" s="101"/>
      <c r="AE86" s="179"/>
      <c r="AF86" s="179"/>
      <c r="AG86" s="179"/>
      <c r="AH86" s="180">
        <f t="shared" ref="AH86" si="394">SUM(AE86:AG86)</f>
        <v>0</v>
      </c>
      <c r="AJ86" s="97"/>
      <c r="AK86" s="101"/>
      <c r="AL86" s="101"/>
      <c r="AM86" s="179"/>
      <c r="AN86" s="179"/>
      <c r="AO86" s="179"/>
      <c r="AP86" s="180">
        <f t="shared" ref="AP86" si="395">SUM(AM86:AO86)</f>
        <v>0</v>
      </c>
      <c r="AS86" s="97"/>
      <c r="AT86" s="101"/>
      <c r="AU86" s="101"/>
      <c r="AV86" s="179"/>
      <c r="AW86" s="179"/>
      <c r="AX86" s="179"/>
      <c r="AY86" s="180">
        <f t="shared" ref="AY86" si="396">SUM(AV86:AX86)</f>
        <v>0</v>
      </c>
      <c r="AZ86" s="192"/>
      <c r="BA86" s="179">
        <f>G86+AE86</f>
        <v>0</v>
      </c>
      <c r="BB86" s="179">
        <f>H86+AF86</f>
        <v>0</v>
      </c>
      <c r="BC86" s="179">
        <f>I86+AG86</f>
        <v>0</v>
      </c>
      <c r="BD86" s="180">
        <f>SUM(BA86:BC86)</f>
        <v>0</v>
      </c>
      <c r="BE86" s="192"/>
      <c r="BF86" s="179">
        <f>W86+AV86</f>
        <v>0</v>
      </c>
      <c r="BG86" s="179">
        <f>X86+AW86</f>
        <v>0</v>
      </c>
      <c r="BH86" s="179">
        <f>Y86+AX86</f>
        <v>0</v>
      </c>
      <c r="BI86" s="180">
        <f ca="1">SUM(BF86:BI86)</f>
        <v>0</v>
      </c>
    </row>
    <row r="87" spans="1:61" s="80" customFormat="1" x14ac:dyDescent="0.25">
      <c r="A87" s="160"/>
      <c r="B87" s="161" t="s">
        <v>97</v>
      </c>
      <c r="D87" s="151"/>
      <c r="E87" s="152"/>
      <c r="F87" s="152"/>
      <c r="G87" s="186"/>
      <c r="H87" s="186"/>
      <c r="I87" s="186"/>
      <c r="J87" s="187">
        <f>SUM(G87:I87)</f>
        <v>0</v>
      </c>
      <c r="L87" s="151"/>
      <c r="M87" s="152"/>
      <c r="N87" s="152"/>
      <c r="O87" s="186"/>
      <c r="P87" s="186"/>
      <c r="Q87" s="186"/>
      <c r="R87" s="187">
        <f>SUM(O87:Q87)</f>
        <v>0</v>
      </c>
      <c r="T87" s="151"/>
      <c r="U87" s="152"/>
      <c r="V87" s="152"/>
      <c r="W87" s="186"/>
      <c r="X87" s="186"/>
      <c r="Y87" s="186"/>
      <c r="Z87" s="187">
        <f>SUM(W87:Y87)</f>
        <v>0</v>
      </c>
      <c r="AB87" s="151"/>
      <c r="AC87" s="152"/>
      <c r="AD87" s="152"/>
      <c r="AE87" s="186"/>
      <c r="AF87" s="186"/>
      <c r="AG87" s="186"/>
      <c r="AH87" s="187">
        <f>SUM(AE87:AG87)</f>
        <v>0</v>
      </c>
      <c r="AJ87" s="151"/>
      <c r="AK87" s="152"/>
      <c r="AL87" s="152"/>
      <c r="AM87" s="186"/>
      <c r="AN87" s="186"/>
      <c r="AO87" s="186"/>
      <c r="AP87" s="187">
        <f>SUM(AM87:AO87)</f>
        <v>0</v>
      </c>
      <c r="AS87" s="151"/>
      <c r="AT87" s="152"/>
      <c r="AU87" s="152"/>
      <c r="AV87" s="186"/>
      <c r="AW87" s="186"/>
      <c r="AX87" s="186"/>
      <c r="AY87" s="187">
        <f>SUM(AV87:AX87)</f>
        <v>0</v>
      </c>
      <c r="AZ87" s="192"/>
      <c r="BA87" s="186"/>
      <c r="BB87" s="186"/>
      <c r="BC87" s="186"/>
      <c r="BD87" s="187">
        <f>SUM(BA87:BC87)</f>
        <v>0</v>
      </c>
      <c r="BE87" s="192"/>
      <c r="BF87" s="186"/>
      <c r="BG87" s="186"/>
      <c r="BH87" s="186"/>
      <c r="BI87" s="187">
        <f>SUM(BF87:BH87)</f>
        <v>0</v>
      </c>
    </row>
    <row r="88" spans="1:61" s="80" customFormat="1" x14ac:dyDescent="0.25">
      <c r="A88" s="119"/>
      <c r="B88" s="120"/>
      <c r="D88" s="155"/>
      <c r="E88" s="156"/>
      <c r="F88" s="156"/>
      <c r="G88" s="188"/>
      <c r="H88" s="188"/>
      <c r="I88" s="188"/>
      <c r="J88" s="189"/>
      <c r="L88" s="155"/>
      <c r="M88" s="156"/>
      <c r="N88" s="156"/>
      <c r="O88" s="188"/>
      <c r="P88" s="188"/>
      <c r="Q88" s="188"/>
      <c r="R88" s="189"/>
      <c r="T88" s="155"/>
      <c r="U88" s="156"/>
      <c r="V88" s="156"/>
      <c r="W88" s="188"/>
      <c r="X88" s="188"/>
      <c r="Y88" s="188"/>
      <c r="Z88" s="189"/>
      <c r="AB88" s="155"/>
      <c r="AC88" s="156"/>
      <c r="AD88" s="156"/>
      <c r="AE88" s="188"/>
      <c r="AF88" s="188"/>
      <c r="AG88" s="188"/>
      <c r="AH88" s="189"/>
      <c r="AJ88" s="155"/>
      <c r="AK88" s="156"/>
      <c r="AL88" s="156"/>
      <c r="AM88" s="188"/>
      <c r="AN88" s="188"/>
      <c r="AO88" s="188"/>
      <c r="AP88" s="189"/>
      <c r="AS88" s="155"/>
      <c r="AT88" s="156"/>
      <c r="AU88" s="156"/>
      <c r="AV88" s="188"/>
      <c r="AW88" s="188"/>
      <c r="AX88" s="188"/>
      <c r="AY88" s="189"/>
      <c r="AZ88" s="192"/>
      <c r="BA88" s="188"/>
      <c r="BB88" s="188"/>
      <c r="BC88" s="188"/>
      <c r="BD88" s="189"/>
      <c r="BE88" s="192"/>
      <c r="BF88" s="188"/>
      <c r="BG88" s="188"/>
      <c r="BH88" s="188"/>
      <c r="BI88" s="189"/>
    </row>
    <row r="89" spans="1:61" s="10" customFormat="1" x14ac:dyDescent="0.25">
      <c r="A89" s="117"/>
      <c r="B89" s="118" t="s">
        <v>109</v>
      </c>
      <c r="C89" s="109"/>
      <c r="D89" s="110"/>
      <c r="E89" s="111"/>
      <c r="F89" s="111"/>
      <c r="G89" s="182">
        <f>G76+G77</f>
        <v>11000</v>
      </c>
      <c r="H89" s="182">
        <f>H76+H77</f>
        <v>10000</v>
      </c>
      <c r="I89" s="182">
        <f>I76+I77</f>
        <v>0</v>
      </c>
      <c r="J89" s="183">
        <f>J76+J77</f>
        <v>21000</v>
      </c>
      <c r="K89" s="80"/>
      <c r="L89" s="110"/>
      <c r="M89" s="111"/>
      <c r="N89" s="111"/>
      <c r="O89" s="182">
        <f>O76+O77</f>
        <v>0</v>
      </c>
      <c r="P89" s="182">
        <f>P76+P77</f>
        <v>0</v>
      </c>
      <c r="Q89" s="182">
        <f>Q76+Q77</f>
        <v>0</v>
      </c>
      <c r="R89" s="183">
        <f>R76+R77</f>
        <v>0</v>
      </c>
      <c r="S89" s="80"/>
      <c r="T89" s="110"/>
      <c r="U89" s="111"/>
      <c r="V89" s="111"/>
      <c r="W89" s="182">
        <f>W76+W77</f>
        <v>0</v>
      </c>
      <c r="X89" s="182">
        <f>X76+X77</f>
        <v>0</v>
      </c>
      <c r="Y89" s="182">
        <f>Y76+Y77</f>
        <v>0</v>
      </c>
      <c r="Z89" s="183">
        <f>Z76+Z77</f>
        <v>0</v>
      </c>
      <c r="AA89" s="80"/>
      <c r="AB89" s="110"/>
      <c r="AC89" s="111"/>
      <c r="AD89" s="111"/>
      <c r="AE89" s="182">
        <f>AE76+AE77</f>
        <v>0</v>
      </c>
      <c r="AF89" s="182">
        <f>AF76+AF77</f>
        <v>0</v>
      </c>
      <c r="AG89" s="182">
        <f>AG76+AG77</f>
        <v>0</v>
      </c>
      <c r="AH89" s="183">
        <f>AH76+AH77</f>
        <v>0</v>
      </c>
      <c r="AI89" s="80"/>
      <c r="AJ89" s="110"/>
      <c r="AK89" s="111"/>
      <c r="AL89" s="111"/>
      <c r="AM89" s="182">
        <f>AM76+AM77</f>
        <v>0</v>
      </c>
      <c r="AN89" s="182">
        <f>AN76+AN77</f>
        <v>0</v>
      </c>
      <c r="AO89" s="182">
        <f>AO76+AO77</f>
        <v>0</v>
      </c>
      <c r="AP89" s="183">
        <f>AP76+AP77</f>
        <v>0</v>
      </c>
      <c r="AQ89" s="80"/>
      <c r="AR89" s="80"/>
      <c r="AS89" s="110"/>
      <c r="AT89" s="111"/>
      <c r="AU89" s="111"/>
      <c r="AV89" s="182">
        <f>AV76+AV77</f>
        <v>0</v>
      </c>
      <c r="AW89" s="182">
        <f>AW76+AW77</f>
        <v>0</v>
      </c>
      <c r="AX89" s="182">
        <f>AX76+AX77</f>
        <v>0</v>
      </c>
      <c r="AY89" s="183">
        <f>AY76+AY77</f>
        <v>0</v>
      </c>
      <c r="AZ89" s="192"/>
      <c r="BA89" s="182">
        <f>BA76+BA77</f>
        <v>11000</v>
      </c>
      <c r="BB89" s="182">
        <f>BB76+BB77</f>
        <v>10000</v>
      </c>
      <c r="BC89" s="182">
        <f>BC76+BC77</f>
        <v>0</v>
      </c>
      <c r="BD89" s="183">
        <f>BD76+BD77</f>
        <v>21000</v>
      </c>
      <c r="BE89" s="192"/>
      <c r="BF89" s="182">
        <f>BF76+BF77</f>
        <v>0</v>
      </c>
      <c r="BG89" s="182">
        <f>BG76+BG77</f>
        <v>0</v>
      </c>
      <c r="BH89" s="182">
        <f>BH76+BH77</f>
        <v>0</v>
      </c>
      <c r="BI89" s="183">
        <f ca="1">BI76+BI77</f>
        <v>0</v>
      </c>
    </row>
    <row r="90" spans="1:61" s="80" customFormat="1" ht="15.75" thickBot="1" x14ac:dyDescent="0.3">
      <c r="A90" s="121"/>
      <c r="B90" s="122" t="s">
        <v>94</v>
      </c>
      <c r="D90" s="94"/>
      <c r="E90" s="95"/>
      <c r="F90" s="95"/>
      <c r="G90" s="190">
        <f>G89/$J89</f>
        <v>0.52380952380952384</v>
      </c>
      <c r="H90" s="190">
        <f>H89/$J89</f>
        <v>0.47619047619047616</v>
      </c>
      <c r="I90" s="190">
        <f>I89/$J89</f>
        <v>0</v>
      </c>
      <c r="J90" s="191"/>
      <c r="L90" s="94"/>
      <c r="M90" s="95"/>
      <c r="N90" s="95"/>
      <c r="O90" s="102" t="e">
        <f>O89/$R$89</f>
        <v>#DIV/0!</v>
      </c>
      <c r="P90" s="102" t="e">
        <f t="shared" ref="P90:Q90" si="397">P89/$R$89</f>
        <v>#DIV/0!</v>
      </c>
      <c r="Q90" s="102" t="e">
        <f t="shared" si="397"/>
        <v>#DIV/0!</v>
      </c>
      <c r="R90" s="123"/>
      <c r="T90" s="94"/>
      <c r="U90" s="95"/>
      <c r="V90" s="95"/>
      <c r="W90" s="102" t="e">
        <f>W89/$Z89</f>
        <v>#DIV/0!</v>
      </c>
      <c r="X90" s="102" t="e">
        <f t="shared" ref="X90:Y90" si="398">X89/$Z89</f>
        <v>#DIV/0!</v>
      </c>
      <c r="Y90" s="102" t="e">
        <f t="shared" si="398"/>
        <v>#DIV/0!</v>
      </c>
      <c r="Z90" s="123"/>
      <c r="AB90" s="94"/>
      <c r="AC90" s="95"/>
      <c r="AD90" s="95"/>
      <c r="AE90" s="102" t="e">
        <f>AE89/$AH$89</f>
        <v>#DIV/0!</v>
      </c>
      <c r="AF90" s="102" t="e">
        <f t="shared" ref="AF90:AG90" si="399">AF89/$AH$89</f>
        <v>#DIV/0!</v>
      </c>
      <c r="AG90" s="102" t="e">
        <f t="shared" si="399"/>
        <v>#DIV/0!</v>
      </c>
      <c r="AH90" s="123"/>
      <c r="AJ90" s="94"/>
      <c r="AK90" s="95"/>
      <c r="AL90" s="95"/>
      <c r="AM90" s="102" t="e">
        <f>AM89/$AP$89</f>
        <v>#DIV/0!</v>
      </c>
      <c r="AN90" s="102" t="e">
        <f t="shared" ref="AN90:AO90" si="400">AN89/$AP$89</f>
        <v>#DIV/0!</v>
      </c>
      <c r="AO90" s="102" t="e">
        <f t="shared" si="400"/>
        <v>#DIV/0!</v>
      </c>
      <c r="AP90" s="123"/>
      <c r="AS90" s="94"/>
      <c r="AT90" s="95"/>
      <c r="AU90" s="95"/>
      <c r="AV90" s="102" t="e">
        <f>AV89/$Z89</f>
        <v>#DIV/0!</v>
      </c>
      <c r="AW90" s="102" t="e">
        <f t="shared" ref="AW90:AX90" si="401">AW89/$Z89</f>
        <v>#DIV/0!</v>
      </c>
      <c r="AX90" s="102" t="e">
        <f t="shared" si="401"/>
        <v>#DIV/0!</v>
      </c>
      <c r="AY90" s="123"/>
      <c r="AZ90" s="192"/>
      <c r="BA90" s="102">
        <f>BA89/$BD$89</f>
        <v>0.52380952380952384</v>
      </c>
      <c r="BB90" s="102">
        <f t="shared" ref="BB90:BC90" si="402">BB89/$BD$89</f>
        <v>0.47619047619047616</v>
      </c>
      <c r="BC90" s="102">
        <f t="shared" si="402"/>
        <v>0</v>
      </c>
      <c r="BD90" s="123"/>
      <c r="BE90" s="192"/>
      <c r="BF90" s="102" t="e">
        <f ca="1">BF89/$BI$89</f>
        <v>#DIV/0!</v>
      </c>
      <c r="BG90" s="102" t="e">
        <f t="shared" ref="BG90:BH90" ca="1" si="403">BG89/$BI$89</f>
        <v>#DIV/0!</v>
      </c>
      <c r="BH90" s="102" t="e">
        <f t="shared" ca="1" si="403"/>
        <v>#DIV/0!</v>
      </c>
      <c r="BI90" s="123"/>
    </row>
    <row r="92" spans="1:61" x14ac:dyDescent="0.25">
      <c r="BA92" s="89"/>
      <c r="BB92" s="89"/>
      <c r="BF92" s="89"/>
      <c r="BG92" s="89"/>
    </row>
  </sheetData>
  <mergeCells count="10">
    <mergeCell ref="BF13:BI13"/>
    <mergeCell ref="T13:Z13"/>
    <mergeCell ref="AB13:AH13"/>
    <mergeCell ref="AJ13:AP13"/>
    <mergeCell ref="A13:A14"/>
    <mergeCell ref="B13:B14"/>
    <mergeCell ref="D13:J13"/>
    <mergeCell ref="BA13:BD13"/>
    <mergeCell ref="L13:R13"/>
    <mergeCell ref="AS13:AY13"/>
  </mergeCells>
  <pageMargins left="0.23622047244094491" right="0.15748031496062992" top="0.39370078740157483" bottom="0.55118110236220474" header="0.31496062992125984" footer="0.31496062992125984"/>
  <pageSetup paperSize="8" scale="24" orientation="landscape" r:id="rId1"/>
  <headerFooter>
    <oddHeader>&amp;F</oddHeader>
  </headerFooter>
  <colBreaks count="3" manualBreakCount="3">
    <brk id="2" max="1048575" man="1"/>
    <brk id="26" max="1048575" man="1"/>
    <brk id="51" max="1048575" man="1"/>
  </colBreaks>
  <ignoredErrors>
    <ignoredError sqref="R11 Z11 W90:Y90 AE90:AG90 AM90:AO90 AV90:AX90 BF90:BH90" evalError="1"/>
    <ignoredError sqref="J21 R21 Z21 AH21 AP21 AY21 BA21:BD21 BF21:BI21 J24 R24 Z24 AH24 AP24 AY24 BA24:BD24 BF24:BI24 J27 R27 Z27 AH27 AP27 AY27 BA27:BD27 BF27:BI27 J36 R36 Z36 AH36 AP36 AY36 BD36 BF36:BI36 BA38:BC38 J39 R39 Z39 AH39 AP39 AY39 BD39 BF39:BI39 J42 R42 Z42 AH42 AP42 AY42 BA42:BD42 BF42:BI42 J51 R51 Z51 AH51 AP51 AY51 BD51 BF51:BI51 BA53:BC53 J54 R54 Z54 AH54 AP54 AY54 BD54 BF54:BI54 J57 R57 Z57 AH57 AP57 AY57 BA57:BD57 BF57:BI57 J66 R66 Z66 AH66 AP66 AY66 BD66 BF66:BI66 BA68:BC68 J69 R69 Z69 AH69 AP69 AY69 BD69 BF69:BI69 J72 R72 Z72 AH72 AP72 AY72 BA72:BD72 BF72:BI72 J81 R81:R85 Z81:Z85 AH81:AH85 AP81:AP85 AY81:AY85 BA81:BD81 BF81:BI81 J83 BA83:BD83 BF83:BI83 J85 BA85:BD85 BF85:BI8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82884-8FF7-4382-8BB6-1B7870C15119}">
  <sheetPr>
    <tabColor rgb="FF0072C6"/>
    <pageSetUpPr fitToPage="1"/>
  </sheetPr>
  <dimension ref="A3:BR92"/>
  <sheetViews>
    <sheetView showGridLines="0" zoomScale="50" zoomScaleNormal="50" workbookViewId="0">
      <pane xSplit="3" ySplit="14" topLeftCell="D15" activePane="bottomRight" state="frozen"/>
      <selection pane="topRight" activeCell="D1" sqref="D1"/>
      <selection pane="bottomLeft" activeCell="A18" sqref="A18"/>
      <selection pane="bottomRight" activeCell="AW20" sqref="AW20"/>
    </sheetView>
  </sheetViews>
  <sheetFormatPr defaultColWidth="9.140625" defaultRowHeight="15" outlineLevelCol="1" x14ac:dyDescent="0.25"/>
  <cols>
    <col min="1" max="1" width="7" style="104" customWidth="1"/>
    <col min="2" max="2" width="66.42578125" style="9" customWidth="1"/>
    <col min="3" max="3" width="1.7109375" style="8" customWidth="1"/>
    <col min="4" max="6" width="6.7109375" style="8" customWidth="1"/>
    <col min="7" max="9" width="18.7109375" style="168" customWidth="1"/>
    <col min="10" max="10" width="18.7109375" style="169" customWidth="1"/>
    <col min="11" max="11" width="1.7109375" style="8" customWidth="1"/>
    <col min="12" max="12" width="6.5703125" style="10" customWidth="1" outlineLevel="1"/>
    <col min="13" max="13" width="6.28515625" style="10" customWidth="1" outlineLevel="1"/>
    <col min="14" max="14" width="7" style="10" customWidth="1" outlineLevel="1"/>
    <col min="15" max="15" width="15.7109375" style="10" customWidth="1" outlineLevel="1"/>
    <col min="16" max="16" width="18.85546875" style="10" customWidth="1" outlineLevel="1"/>
    <col min="17" max="18" width="15.7109375" style="10" customWidth="1" outlineLevel="1"/>
    <col min="19" max="19" width="1.7109375" style="8" customWidth="1"/>
    <col min="20" max="21" width="7.28515625" style="10" customWidth="1" outlineLevel="1"/>
    <col min="22" max="22" width="5.85546875" style="10" customWidth="1" outlineLevel="1"/>
    <col min="23" max="23" width="15.7109375" style="9" customWidth="1" outlineLevel="1"/>
    <col min="24" max="24" width="17.7109375" style="9" customWidth="1" outlineLevel="1"/>
    <col min="25" max="25" width="15.7109375" style="9" customWidth="1" outlineLevel="1"/>
    <col min="26" max="26" width="15.7109375" style="10" customWidth="1" outlineLevel="1"/>
    <col min="27" max="27" width="3.28515625" style="8" customWidth="1"/>
    <col min="28" max="28" width="5.7109375" style="8" bestFit="1" customWidth="1"/>
    <col min="29" max="30" width="6" style="8" bestFit="1" customWidth="1"/>
    <col min="31" max="31" width="15.7109375" style="9" customWidth="1"/>
    <col min="32" max="32" width="17.140625" style="9" customWidth="1"/>
    <col min="33" max="33" width="15.7109375" style="9" customWidth="1"/>
    <col min="34" max="34" width="15.7109375" style="10" customWidth="1"/>
    <col min="35" max="35" width="2.5703125" style="8" customWidth="1"/>
    <col min="36" max="36" width="6.5703125" style="10" customWidth="1" outlineLevel="1"/>
    <col min="37" max="37" width="6.28515625" style="10" customWidth="1" outlineLevel="1"/>
    <col min="38" max="38" width="7" style="10" customWidth="1" outlineLevel="1"/>
    <col min="39" max="39" width="15.7109375" style="10" customWidth="1" outlineLevel="1"/>
    <col min="40" max="40" width="18.85546875" style="10" customWidth="1" outlineLevel="1"/>
    <col min="41" max="42" width="15.7109375" style="10" customWidth="1" outlineLevel="1"/>
    <col min="43" max="43" width="1.7109375" style="8" customWidth="1"/>
    <col min="44" max="44" width="2.42578125" style="8" customWidth="1"/>
    <col min="45" max="46" width="7.28515625" style="10" customWidth="1" outlineLevel="1"/>
    <col min="47" max="47" width="5.85546875" style="10" customWidth="1" outlineLevel="1"/>
    <col min="48" max="48" width="15.7109375" style="9" customWidth="1" outlineLevel="1"/>
    <col min="49" max="49" width="17.7109375" style="9" customWidth="1" outlineLevel="1"/>
    <col min="50" max="50" width="15.7109375" style="9" customWidth="1" outlineLevel="1"/>
    <col min="51" max="51" width="15.7109375" style="10" customWidth="1" outlineLevel="1"/>
    <col min="52" max="52" width="2.7109375" style="8" customWidth="1"/>
    <col min="53" max="53" width="15.7109375" style="9" customWidth="1"/>
    <col min="54" max="54" width="19.7109375" style="9" customWidth="1"/>
    <col min="55" max="55" width="15.7109375" style="9" customWidth="1"/>
    <col min="56" max="56" width="15.7109375" style="10" customWidth="1"/>
    <col min="57" max="57" width="1.7109375" style="8" customWidth="1"/>
    <col min="58" max="58" width="15.7109375" style="9" customWidth="1"/>
    <col min="59" max="59" width="19.7109375" style="9" customWidth="1"/>
    <col min="60" max="60" width="15.7109375" style="9" customWidth="1"/>
    <col min="61" max="61" width="15.7109375" style="10" customWidth="1"/>
    <col min="62" max="16384" width="9.140625" style="9"/>
  </cols>
  <sheetData>
    <row r="3" spans="1:61" x14ac:dyDescent="0.25">
      <c r="AE3" s="89"/>
    </row>
    <row r="4" spans="1:61" x14ac:dyDescent="0.25">
      <c r="AE4" s="89"/>
    </row>
    <row r="5" spans="1:61" ht="21" customHeight="1" x14ac:dyDescent="0.35">
      <c r="A5" s="105" t="s">
        <v>156</v>
      </c>
      <c r="AE5" s="89"/>
    </row>
    <row r="6" spans="1:61" s="96" customFormat="1" x14ac:dyDescent="0.25">
      <c r="A6" s="106" t="s">
        <v>136</v>
      </c>
      <c r="G6" s="170"/>
      <c r="H6" s="170"/>
      <c r="I6" s="170"/>
      <c r="J6" s="170"/>
    </row>
    <row r="7" spans="1:61" s="96" customFormat="1" ht="15" customHeight="1" x14ac:dyDescent="0.25">
      <c r="A7" s="201" t="s">
        <v>123</v>
      </c>
      <c r="G7" s="170"/>
      <c r="H7" s="170"/>
      <c r="I7" s="170"/>
      <c r="J7" s="170"/>
    </row>
    <row r="8" spans="1:61" s="96" customFormat="1" ht="15" customHeight="1" x14ac:dyDescent="0.25">
      <c r="A8" s="107" t="s">
        <v>85</v>
      </c>
      <c r="G8" s="170"/>
      <c r="H8" s="170"/>
      <c r="I8" s="170"/>
      <c r="J8" s="170"/>
    </row>
    <row r="9" spans="1:61" s="86" customFormat="1" ht="15" customHeight="1" x14ac:dyDescent="0.3">
      <c r="A9" s="107" t="s">
        <v>86</v>
      </c>
      <c r="C9" s="93"/>
      <c r="D9" s="93"/>
      <c r="E9" s="93"/>
      <c r="F9" s="93"/>
      <c r="G9" s="171"/>
      <c r="H9" s="171"/>
      <c r="I9" s="171"/>
      <c r="J9" s="172"/>
      <c r="K9" s="93"/>
      <c r="L9" s="12"/>
      <c r="M9" s="12"/>
      <c r="N9" s="12"/>
      <c r="O9" s="88"/>
      <c r="P9" s="88"/>
      <c r="Q9" s="88"/>
      <c r="R9" s="88"/>
      <c r="S9" s="93"/>
      <c r="T9" s="88"/>
      <c r="U9" s="88"/>
      <c r="V9" s="88"/>
      <c r="Z9" s="12"/>
      <c r="AA9" s="93"/>
      <c r="AB9" s="93"/>
      <c r="AC9" s="93"/>
      <c r="AD9" s="93"/>
      <c r="AH9" s="12"/>
      <c r="AI9" s="93"/>
      <c r="AJ9" s="12"/>
      <c r="AK9" s="12"/>
      <c r="AL9" s="12"/>
      <c r="AM9" s="88"/>
      <c r="AN9" s="88"/>
      <c r="AO9" s="88"/>
      <c r="AP9" s="88"/>
      <c r="AQ9" s="93"/>
      <c r="AR9" s="93"/>
      <c r="AS9" s="88"/>
      <c r="AT9" s="88"/>
      <c r="AU9" s="88"/>
      <c r="AY9" s="12"/>
      <c r="AZ9" s="93"/>
      <c r="BD9" s="12"/>
      <c r="BE9" s="93"/>
      <c r="BI9" s="12"/>
    </row>
    <row r="10" spans="1:61" s="86" customFormat="1" ht="15" customHeight="1" x14ac:dyDescent="0.3">
      <c r="A10" s="108" t="s">
        <v>96</v>
      </c>
      <c r="C10" s="93"/>
      <c r="D10" s="93"/>
      <c r="E10" s="93"/>
      <c r="F10" s="93"/>
      <c r="G10" s="171"/>
      <c r="H10" s="171"/>
      <c r="I10" s="171"/>
      <c r="J10" s="172"/>
      <c r="K10" s="93"/>
      <c r="L10" s="12"/>
      <c r="M10" s="12"/>
      <c r="N10" s="12"/>
      <c r="O10" s="88"/>
      <c r="P10" s="88"/>
      <c r="Q10" s="88"/>
      <c r="R10" s="88"/>
      <c r="S10" s="93"/>
      <c r="T10" s="88"/>
      <c r="U10" s="88"/>
      <c r="V10" s="88"/>
      <c r="Z10" s="12"/>
      <c r="AA10" s="93"/>
      <c r="AB10" s="93"/>
      <c r="AC10" s="93"/>
      <c r="AD10" s="93"/>
      <c r="AH10" s="12"/>
      <c r="AI10" s="93"/>
      <c r="AJ10" s="12"/>
      <c r="AK10" s="12"/>
      <c r="AL10" s="12"/>
      <c r="AM10" s="88"/>
      <c r="AN10" s="88"/>
      <c r="AO10" s="88"/>
      <c r="AP10" s="88"/>
      <c r="AQ10" s="93"/>
      <c r="AR10" s="93"/>
      <c r="AS10" s="88"/>
      <c r="AT10" s="88"/>
      <c r="AU10" s="88"/>
      <c r="AY10" s="12"/>
      <c r="AZ10" s="93"/>
      <c r="BD10" s="12"/>
      <c r="BE10" s="93"/>
      <c r="BI10" s="12"/>
    </row>
    <row r="11" spans="1:61" s="86" customFormat="1" ht="15" customHeight="1" x14ac:dyDescent="0.3">
      <c r="A11" s="107" t="s">
        <v>87</v>
      </c>
      <c r="C11" s="93"/>
      <c r="D11" s="93"/>
      <c r="E11" s="93"/>
      <c r="F11" s="93"/>
      <c r="G11" s="171"/>
      <c r="H11" s="171"/>
      <c r="I11" s="199"/>
      <c r="J11" s="200"/>
      <c r="K11" s="93"/>
      <c r="L11" s="87"/>
      <c r="M11" s="87"/>
      <c r="N11" s="87"/>
      <c r="O11" s="197"/>
      <c r="P11" s="197"/>
      <c r="Q11" s="199"/>
      <c r="R11" s="87"/>
      <c r="S11" s="93"/>
      <c r="T11" s="197"/>
      <c r="U11" s="197"/>
      <c r="V11" s="197"/>
      <c r="W11" s="93"/>
      <c r="X11" s="93"/>
      <c r="Y11" s="199"/>
      <c r="Z11" s="87"/>
      <c r="AA11" s="93"/>
      <c r="AB11" s="93"/>
      <c r="AC11" s="93"/>
      <c r="AD11" s="93"/>
      <c r="AE11" s="93"/>
      <c r="AF11" s="93"/>
      <c r="AG11" s="199"/>
      <c r="AH11" s="87"/>
      <c r="AI11" s="93"/>
      <c r="AJ11" s="87"/>
      <c r="AK11" s="87"/>
      <c r="AL11" s="87"/>
      <c r="AM11" s="197"/>
      <c r="AN11" s="197"/>
      <c r="AO11" s="199"/>
      <c r="AP11" s="87"/>
      <c r="AQ11" s="93"/>
      <c r="AR11" s="93"/>
      <c r="AS11" s="197"/>
      <c r="AT11" s="197"/>
      <c r="AU11" s="197"/>
      <c r="AV11" s="93"/>
      <c r="AW11" s="93"/>
      <c r="AX11" s="199"/>
      <c r="AY11" s="87"/>
      <c r="AZ11" s="93"/>
      <c r="BA11" s="93"/>
      <c r="BB11" s="93"/>
      <c r="BC11" s="199"/>
      <c r="BD11" s="87"/>
      <c r="BE11" s="93"/>
      <c r="BF11" s="93"/>
      <c r="BG11" s="93"/>
      <c r="BH11" s="199"/>
      <c r="BI11" s="87"/>
    </row>
    <row r="12" spans="1:61" s="86" customFormat="1" ht="15" customHeight="1" thickBot="1" x14ac:dyDescent="0.35">
      <c r="A12" s="108"/>
      <c r="B12" s="88"/>
      <c r="C12" s="93"/>
      <c r="D12" s="93"/>
      <c r="E12" s="93"/>
      <c r="F12" s="93"/>
      <c r="G12" s="171"/>
      <c r="H12" s="171"/>
      <c r="I12" s="231"/>
      <c r="J12" s="198"/>
      <c r="K12" s="93"/>
      <c r="L12" s="87"/>
      <c r="M12" s="87"/>
      <c r="N12" s="87"/>
      <c r="O12" s="197"/>
      <c r="P12" s="197"/>
      <c r="Q12" s="232"/>
      <c r="R12" s="197"/>
      <c r="S12" s="93"/>
      <c r="T12" s="197"/>
      <c r="U12" s="197"/>
      <c r="V12" s="197"/>
      <c r="W12" s="93"/>
      <c r="X12" s="93"/>
      <c r="Y12" s="232"/>
      <c r="Z12" s="87"/>
      <c r="AA12" s="93"/>
      <c r="AB12" s="93"/>
      <c r="AC12" s="93"/>
      <c r="AD12" s="93"/>
      <c r="AE12" s="93"/>
      <c r="AF12" s="93"/>
      <c r="AG12" s="8"/>
      <c r="AH12" s="87"/>
      <c r="AI12" s="93"/>
      <c r="AJ12" s="87"/>
      <c r="AK12" s="87"/>
      <c r="AL12" s="87"/>
      <c r="AM12" s="197"/>
      <c r="AN12" s="197"/>
      <c r="AO12" s="232"/>
      <c r="AP12" s="197"/>
      <c r="AQ12" s="93"/>
      <c r="AR12" s="93"/>
      <c r="AS12" s="197"/>
      <c r="AT12" s="197"/>
      <c r="AU12" s="197"/>
      <c r="AV12" s="93"/>
      <c r="AW12" s="93"/>
      <c r="AX12" s="232"/>
      <c r="AY12" s="87"/>
      <c r="AZ12" s="93"/>
      <c r="BA12" s="93"/>
      <c r="BB12" s="93"/>
      <c r="BC12" s="8"/>
      <c r="BD12" s="87"/>
      <c r="BE12" s="93"/>
      <c r="BF12" s="93"/>
      <c r="BG12" s="93"/>
      <c r="BH12" s="8"/>
      <c r="BI12" s="87"/>
    </row>
    <row r="13" spans="1:61" s="157" customFormat="1" ht="15.75" x14ac:dyDescent="0.25">
      <c r="A13" s="266" t="s">
        <v>9</v>
      </c>
      <c r="B13" s="268" t="s">
        <v>10</v>
      </c>
      <c r="D13" s="260" t="s">
        <v>101</v>
      </c>
      <c r="E13" s="261"/>
      <c r="F13" s="261"/>
      <c r="G13" s="261"/>
      <c r="H13" s="261"/>
      <c r="I13" s="261"/>
      <c r="J13" s="262"/>
      <c r="L13" s="263" t="s">
        <v>179</v>
      </c>
      <c r="M13" s="264"/>
      <c r="N13" s="264"/>
      <c r="O13" s="264"/>
      <c r="P13" s="264"/>
      <c r="Q13" s="264"/>
      <c r="R13" s="265"/>
      <c r="T13" s="263" t="s">
        <v>134</v>
      </c>
      <c r="U13" s="264"/>
      <c r="V13" s="264"/>
      <c r="W13" s="264"/>
      <c r="X13" s="264"/>
      <c r="Y13" s="264"/>
      <c r="Z13" s="265"/>
      <c r="AB13" s="260" t="s">
        <v>100</v>
      </c>
      <c r="AC13" s="261"/>
      <c r="AD13" s="261"/>
      <c r="AE13" s="261"/>
      <c r="AF13" s="261"/>
      <c r="AG13" s="261"/>
      <c r="AH13" s="262"/>
      <c r="AJ13" s="263" t="s">
        <v>180</v>
      </c>
      <c r="AK13" s="264"/>
      <c r="AL13" s="264"/>
      <c r="AM13" s="264"/>
      <c r="AN13" s="264"/>
      <c r="AO13" s="264"/>
      <c r="AP13" s="265"/>
      <c r="AS13" s="263" t="s">
        <v>135</v>
      </c>
      <c r="AT13" s="264"/>
      <c r="AU13" s="264"/>
      <c r="AV13" s="264"/>
      <c r="AW13" s="264"/>
      <c r="AX13" s="264"/>
      <c r="AY13" s="265"/>
      <c r="BA13" s="260" t="s">
        <v>121</v>
      </c>
      <c r="BB13" s="261"/>
      <c r="BC13" s="261"/>
      <c r="BD13" s="261"/>
      <c r="BE13" s="194"/>
      <c r="BF13" s="260" t="s">
        <v>122</v>
      </c>
      <c r="BG13" s="261"/>
      <c r="BH13" s="261"/>
      <c r="BI13" s="262"/>
    </row>
    <row r="14" spans="1:61" s="158" customFormat="1" ht="31.5" x14ac:dyDescent="0.25">
      <c r="A14" s="267"/>
      <c r="B14" s="269"/>
      <c r="D14" s="167" t="s">
        <v>92</v>
      </c>
      <c r="E14" s="163" t="s">
        <v>90</v>
      </c>
      <c r="F14" s="164" t="s">
        <v>91</v>
      </c>
      <c r="G14" s="163" t="s">
        <v>0</v>
      </c>
      <c r="H14" s="163" t="s">
        <v>83</v>
      </c>
      <c r="I14" s="163" t="s">
        <v>84</v>
      </c>
      <c r="J14" s="162" t="s">
        <v>13</v>
      </c>
      <c r="L14" s="159" t="s">
        <v>92</v>
      </c>
      <c r="M14" s="166" t="s">
        <v>90</v>
      </c>
      <c r="N14" s="166" t="s">
        <v>91</v>
      </c>
      <c r="O14" s="166" t="s">
        <v>0</v>
      </c>
      <c r="P14" s="166" t="s">
        <v>83</v>
      </c>
      <c r="Q14" s="166" t="s">
        <v>84</v>
      </c>
      <c r="R14" s="165" t="s">
        <v>13</v>
      </c>
      <c r="T14" s="159" t="s">
        <v>92</v>
      </c>
      <c r="U14" s="166" t="s">
        <v>90</v>
      </c>
      <c r="V14" s="166" t="s">
        <v>91</v>
      </c>
      <c r="W14" s="166" t="s">
        <v>0</v>
      </c>
      <c r="X14" s="166" t="s">
        <v>83</v>
      </c>
      <c r="Y14" s="166" t="s">
        <v>84</v>
      </c>
      <c r="Z14" s="165" t="s">
        <v>13</v>
      </c>
      <c r="AB14" s="167" t="s">
        <v>92</v>
      </c>
      <c r="AC14" s="163" t="s">
        <v>90</v>
      </c>
      <c r="AD14" s="164" t="s">
        <v>91</v>
      </c>
      <c r="AE14" s="163" t="s">
        <v>0</v>
      </c>
      <c r="AF14" s="163" t="s">
        <v>83</v>
      </c>
      <c r="AG14" s="163" t="s">
        <v>84</v>
      </c>
      <c r="AH14" s="162" t="s">
        <v>13</v>
      </c>
      <c r="AJ14" s="159" t="s">
        <v>92</v>
      </c>
      <c r="AK14" s="166" t="s">
        <v>90</v>
      </c>
      <c r="AL14" s="166" t="s">
        <v>91</v>
      </c>
      <c r="AM14" s="166" t="s">
        <v>0</v>
      </c>
      <c r="AN14" s="166" t="s">
        <v>83</v>
      </c>
      <c r="AO14" s="166" t="s">
        <v>84</v>
      </c>
      <c r="AP14" s="165" t="s">
        <v>13</v>
      </c>
      <c r="AS14" s="159" t="s">
        <v>92</v>
      </c>
      <c r="AT14" s="166" t="s">
        <v>90</v>
      </c>
      <c r="AU14" s="166" t="s">
        <v>91</v>
      </c>
      <c r="AV14" s="166" t="s">
        <v>0</v>
      </c>
      <c r="AW14" s="166" t="s">
        <v>83</v>
      </c>
      <c r="AX14" s="166" t="s">
        <v>84</v>
      </c>
      <c r="AY14" s="165" t="s">
        <v>13</v>
      </c>
      <c r="BA14" s="167" t="s">
        <v>0</v>
      </c>
      <c r="BB14" s="163" t="s">
        <v>83</v>
      </c>
      <c r="BC14" s="164" t="s">
        <v>84</v>
      </c>
      <c r="BD14" s="195" t="s">
        <v>13</v>
      </c>
      <c r="BE14" s="196"/>
      <c r="BF14" s="167" t="s">
        <v>0</v>
      </c>
      <c r="BG14" s="163" t="s">
        <v>83</v>
      </c>
      <c r="BH14" s="164" t="s">
        <v>84</v>
      </c>
      <c r="BI14" s="162" t="s">
        <v>13</v>
      </c>
    </row>
    <row r="15" spans="1:61" x14ac:dyDescent="0.25">
      <c r="A15" s="112"/>
      <c r="B15" s="113"/>
      <c r="D15" s="81"/>
      <c r="E15" s="9"/>
      <c r="F15" s="9"/>
      <c r="J15" s="174"/>
      <c r="L15" s="81"/>
      <c r="M15" s="9"/>
      <c r="N15" s="9"/>
      <c r="O15" s="9"/>
      <c r="P15" s="9"/>
      <c r="Q15" s="9"/>
      <c r="R15" s="85"/>
      <c r="T15" s="81"/>
      <c r="U15" s="9"/>
      <c r="V15" s="9"/>
      <c r="Z15" s="85"/>
      <c r="AB15" s="81"/>
      <c r="AC15" s="9"/>
      <c r="AD15" s="9"/>
      <c r="AH15" s="85"/>
      <c r="AJ15" s="81"/>
      <c r="AK15" s="9"/>
      <c r="AL15" s="9"/>
      <c r="AM15" s="9"/>
      <c r="AN15" s="9"/>
      <c r="AO15" s="9"/>
      <c r="AP15" s="85"/>
      <c r="AS15" s="81"/>
      <c r="AT15" s="9"/>
      <c r="AU15" s="9"/>
      <c r="AY15" s="85"/>
      <c r="AZ15" s="193"/>
      <c r="BD15" s="85"/>
      <c r="BF15" s="81"/>
      <c r="BI15" s="85"/>
    </row>
    <row r="16" spans="1:61" x14ac:dyDescent="0.25">
      <c r="A16" s="225">
        <v>1</v>
      </c>
      <c r="B16" s="225" t="s">
        <v>159</v>
      </c>
      <c r="C16" s="193"/>
      <c r="D16" s="226"/>
      <c r="E16" s="227"/>
      <c r="F16" s="227"/>
      <c r="G16" s="228"/>
      <c r="H16" s="228"/>
      <c r="I16" s="228"/>
      <c r="J16" s="229"/>
      <c r="L16" s="226"/>
      <c r="M16" s="227"/>
      <c r="N16" s="227"/>
      <c r="O16" s="227"/>
      <c r="P16" s="227"/>
      <c r="Q16" s="227"/>
      <c r="R16" s="230"/>
      <c r="T16" s="226"/>
      <c r="U16" s="227"/>
      <c r="V16" s="227"/>
      <c r="W16" s="227"/>
      <c r="X16" s="227"/>
      <c r="Y16" s="227"/>
      <c r="Z16" s="230"/>
      <c r="AB16" s="226"/>
      <c r="AC16" s="227"/>
      <c r="AD16" s="227"/>
      <c r="AE16" s="227"/>
      <c r="AF16" s="227"/>
      <c r="AG16" s="227"/>
      <c r="AH16" s="230"/>
      <c r="AJ16" s="226"/>
      <c r="AK16" s="227"/>
      <c r="AL16" s="227"/>
      <c r="AM16" s="227"/>
      <c r="AN16" s="227"/>
      <c r="AO16" s="227"/>
      <c r="AP16" s="230"/>
      <c r="AS16" s="226"/>
      <c r="AT16" s="227"/>
      <c r="AU16" s="227"/>
      <c r="AV16" s="227"/>
      <c r="AW16" s="227"/>
      <c r="AX16" s="227"/>
      <c r="AY16" s="230"/>
      <c r="AZ16" s="193"/>
      <c r="BA16" s="227"/>
      <c r="BB16" s="227"/>
      <c r="BC16" s="227"/>
      <c r="BD16" s="230"/>
      <c r="BF16" s="226"/>
      <c r="BG16" s="227"/>
      <c r="BH16" s="227"/>
      <c r="BI16" s="230"/>
    </row>
    <row r="17" spans="1:63" s="10" customFormat="1" x14ac:dyDescent="0.25">
      <c r="A17" s="114">
        <v>1.1000000000000001</v>
      </c>
      <c r="B17" s="115" t="s">
        <v>158</v>
      </c>
      <c r="C17" s="80"/>
      <c r="D17" s="91"/>
      <c r="E17" s="92"/>
      <c r="F17" s="92"/>
      <c r="G17" s="175">
        <f>G18+G21+G24+G27</f>
        <v>0</v>
      </c>
      <c r="H17" s="175">
        <f t="shared" ref="H17:J17" si="0">H18+H21+H24+H27</f>
        <v>0</v>
      </c>
      <c r="I17" s="175">
        <f t="shared" si="0"/>
        <v>0</v>
      </c>
      <c r="J17" s="176">
        <f t="shared" ca="1" si="0"/>
        <v>0</v>
      </c>
      <c r="K17" s="80"/>
      <c r="L17" s="91"/>
      <c r="M17" s="92"/>
      <c r="N17" s="92"/>
      <c r="O17" s="175">
        <f>O18+O21+O24+O27</f>
        <v>0</v>
      </c>
      <c r="P17" s="175">
        <f t="shared" ref="P17:R17" si="1">P18+P21+P24+P27</f>
        <v>0</v>
      </c>
      <c r="Q17" s="175">
        <f t="shared" si="1"/>
        <v>0</v>
      </c>
      <c r="R17" s="176">
        <f t="shared" ca="1" si="1"/>
        <v>0</v>
      </c>
      <c r="S17" s="80"/>
      <c r="T17" s="91"/>
      <c r="U17" s="92"/>
      <c r="V17" s="92"/>
      <c r="W17" s="175">
        <f>W18+W21+W24+W27</f>
        <v>0</v>
      </c>
      <c r="X17" s="175">
        <f t="shared" ref="X17:Z17" si="2">X18+X21+X24+X27</f>
        <v>0</v>
      </c>
      <c r="Y17" s="175">
        <f t="shared" si="2"/>
        <v>0</v>
      </c>
      <c r="Z17" s="176">
        <f t="shared" ca="1" si="2"/>
        <v>0</v>
      </c>
      <c r="AA17" s="80"/>
      <c r="AB17" s="91"/>
      <c r="AC17" s="92"/>
      <c r="AD17" s="92"/>
      <c r="AE17" s="175">
        <f>AE18+AE21+AE24+AE27</f>
        <v>0</v>
      </c>
      <c r="AF17" s="175">
        <f t="shared" ref="AF17:AH17" si="3">AF18+AF21+AF24+AF27</f>
        <v>0</v>
      </c>
      <c r="AG17" s="175">
        <f t="shared" si="3"/>
        <v>0</v>
      </c>
      <c r="AH17" s="176">
        <f t="shared" ca="1" si="3"/>
        <v>0</v>
      </c>
      <c r="AI17" s="80"/>
      <c r="AJ17" s="91"/>
      <c r="AK17" s="92"/>
      <c r="AL17" s="92"/>
      <c r="AM17" s="175">
        <f>AM18+AM21+AM24+AM27</f>
        <v>0</v>
      </c>
      <c r="AN17" s="175">
        <f t="shared" ref="AN17:AP17" si="4">AN18+AN21+AN24+AN27</f>
        <v>0</v>
      </c>
      <c r="AO17" s="175">
        <f t="shared" si="4"/>
        <v>0</v>
      </c>
      <c r="AP17" s="176">
        <f t="shared" ca="1" si="4"/>
        <v>0</v>
      </c>
      <c r="AQ17" s="80"/>
      <c r="AR17" s="80"/>
      <c r="AS17" s="91"/>
      <c r="AT17" s="92"/>
      <c r="AU17" s="92"/>
      <c r="AV17" s="175">
        <f>AV18+AV21+AV24+AV27</f>
        <v>0</v>
      </c>
      <c r="AW17" s="175">
        <f t="shared" ref="AW17:AY17" si="5">AW18+AW21+AW24+AW27</f>
        <v>0</v>
      </c>
      <c r="AX17" s="175">
        <f t="shared" si="5"/>
        <v>0</v>
      </c>
      <c r="AY17" s="176">
        <f t="shared" ca="1" si="5"/>
        <v>0</v>
      </c>
      <c r="AZ17" s="192"/>
      <c r="BA17" s="175">
        <f>BA18+BA21+BA24+BA27</f>
        <v>0</v>
      </c>
      <c r="BB17" s="175">
        <f>BB18+BB21+BB24+BB27</f>
        <v>0</v>
      </c>
      <c r="BC17" s="175">
        <f>BC18+BC21+BC24+BC27</f>
        <v>0</v>
      </c>
      <c r="BD17" s="176">
        <f t="shared" ref="BD17" ca="1" si="6">BD18+BD21+BD24+BD27</f>
        <v>0</v>
      </c>
      <c r="BE17" s="192"/>
      <c r="BF17" s="175">
        <f>BF18+BF21+BF24+BF27</f>
        <v>0</v>
      </c>
      <c r="BG17" s="175">
        <f>BG18+BG21+BG24+BG27</f>
        <v>0</v>
      </c>
      <c r="BH17" s="175">
        <f>BH18+BH21+BH24+BH27</f>
        <v>0</v>
      </c>
      <c r="BI17" s="176">
        <f ca="1">BI18+BI21+BI24+BI27</f>
        <v>0</v>
      </c>
    </row>
    <row r="18" spans="1:63" s="10" customFormat="1" x14ac:dyDescent="0.25">
      <c r="A18" s="116" t="s">
        <v>137</v>
      </c>
      <c r="B18" s="85" t="s">
        <v>15</v>
      </c>
      <c r="C18" s="8"/>
      <c r="D18" s="82"/>
      <c r="E18" s="15"/>
      <c r="F18" s="15"/>
      <c r="G18" s="177">
        <f>SUM(G19:G20)</f>
        <v>0</v>
      </c>
      <c r="H18" s="177">
        <f t="shared" ref="H18:J18" si="7">SUM(H19:H20)</f>
        <v>0</v>
      </c>
      <c r="I18" s="177">
        <f t="shared" si="7"/>
        <v>0</v>
      </c>
      <c r="J18" s="178">
        <f t="shared" ca="1" si="7"/>
        <v>0</v>
      </c>
      <c r="K18" s="8"/>
      <c r="L18" s="82"/>
      <c r="M18" s="15"/>
      <c r="N18" s="15"/>
      <c r="O18" s="177">
        <f>SUM(O19:O20)</f>
        <v>0</v>
      </c>
      <c r="P18" s="177">
        <f t="shared" ref="P18:R18" si="8">SUM(P19:P20)</f>
        <v>0</v>
      </c>
      <c r="Q18" s="177">
        <f t="shared" si="8"/>
        <v>0</v>
      </c>
      <c r="R18" s="178">
        <f t="shared" ca="1" si="8"/>
        <v>0</v>
      </c>
      <c r="S18" s="8"/>
      <c r="T18" s="82"/>
      <c r="U18" s="15"/>
      <c r="V18" s="15"/>
      <c r="W18" s="177">
        <f>SUM(W19:W20)</f>
        <v>0</v>
      </c>
      <c r="X18" s="177">
        <f t="shared" ref="X18:Z18" si="9">SUM(X19:X20)</f>
        <v>0</v>
      </c>
      <c r="Y18" s="177">
        <f t="shared" si="9"/>
        <v>0</v>
      </c>
      <c r="Z18" s="178">
        <f t="shared" ca="1" si="9"/>
        <v>0</v>
      </c>
      <c r="AA18" s="8"/>
      <c r="AB18" s="82"/>
      <c r="AC18" s="15"/>
      <c r="AD18" s="15"/>
      <c r="AE18" s="177">
        <f>SUM(AE19:AE20)</f>
        <v>0</v>
      </c>
      <c r="AF18" s="177">
        <f t="shared" ref="AF18:AH18" si="10">SUM(AF19:AF20)</f>
        <v>0</v>
      </c>
      <c r="AG18" s="177">
        <f t="shared" si="10"/>
        <v>0</v>
      </c>
      <c r="AH18" s="178">
        <f t="shared" ca="1" si="10"/>
        <v>0</v>
      </c>
      <c r="AI18" s="8"/>
      <c r="AJ18" s="82"/>
      <c r="AK18" s="15"/>
      <c r="AL18" s="15"/>
      <c r="AM18" s="177">
        <f>SUM(AM19:AM20)</f>
        <v>0</v>
      </c>
      <c r="AN18" s="177">
        <f t="shared" ref="AN18:AP18" si="11">SUM(AN19:AN20)</f>
        <v>0</v>
      </c>
      <c r="AO18" s="177">
        <f t="shared" si="11"/>
        <v>0</v>
      </c>
      <c r="AP18" s="178">
        <f t="shared" ca="1" si="11"/>
        <v>0</v>
      </c>
      <c r="AQ18" s="8"/>
      <c r="AR18" s="8"/>
      <c r="AS18" s="82"/>
      <c r="AT18" s="15"/>
      <c r="AU18" s="15"/>
      <c r="AV18" s="177">
        <f>SUM(AV19:AV20)</f>
        <v>0</v>
      </c>
      <c r="AW18" s="177">
        <f t="shared" ref="AW18:AY18" si="12">SUM(AW19:AW20)</f>
        <v>0</v>
      </c>
      <c r="AX18" s="177">
        <f t="shared" si="12"/>
        <v>0</v>
      </c>
      <c r="AY18" s="178">
        <f t="shared" ca="1" si="12"/>
        <v>0</v>
      </c>
      <c r="AZ18" s="193"/>
      <c r="BA18" s="177">
        <f>SUM(BA19:BA20)</f>
        <v>0</v>
      </c>
      <c r="BB18" s="177">
        <f>SUM(BB19:BB20)</f>
        <v>0</v>
      </c>
      <c r="BC18" s="177">
        <f>SUM(BC19:BC20)</f>
        <v>0</v>
      </c>
      <c r="BD18" s="178">
        <f t="shared" ref="BD18" ca="1" si="13">SUM(BD19:BD20)</f>
        <v>0</v>
      </c>
      <c r="BE18" s="193"/>
      <c r="BF18" s="177">
        <f>SUM(BF19:BF20)</f>
        <v>0</v>
      </c>
      <c r="BG18" s="177">
        <f>SUM(BG19:BG20)</f>
        <v>0</v>
      </c>
      <c r="BH18" s="177">
        <f>SUM(BH19:BH20)</f>
        <v>0</v>
      </c>
      <c r="BI18" s="178">
        <f ca="1">SUM(BI19:BI20)</f>
        <v>0</v>
      </c>
      <c r="BJ18" s="9"/>
      <c r="BK18" s="9"/>
    </row>
    <row r="19" spans="1:63" s="10" customFormat="1" x14ac:dyDescent="0.25">
      <c r="A19" s="147"/>
      <c r="B19" s="148" t="s">
        <v>81</v>
      </c>
      <c r="C19" s="8"/>
      <c r="D19" s="97"/>
      <c r="E19" s="101"/>
      <c r="F19" s="101"/>
      <c r="G19" s="179"/>
      <c r="H19" s="179"/>
      <c r="I19" s="179"/>
      <c r="J19" s="180">
        <f ca="1">SUM(G19:J19)</f>
        <v>0</v>
      </c>
      <c r="K19" s="8"/>
      <c r="L19" s="97"/>
      <c r="M19" s="101"/>
      <c r="N19" s="101"/>
      <c r="O19" s="179"/>
      <c r="P19" s="179"/>
      <c r="Q19" s="179"/>
      <c r="R19" s="180">
        <f ca="1">SUM(O19:R19)</f>
        <v>0</v>
      </c>
      <c r="S19" s="8"/>
      <c r="T19" s="97"/>
      <c r="U19" s="101"/>
      <c r="V19" s="101"/>
      <c r="W19" s="179"/>
      <c r="X19" s="179"/>
      <c r="Y19" s="179"/>
      <c r="Z19" s="180">
        <f ca="1">SUM(W19:Z19)</f>
        <v>0</v>
      </c>
      <c r="AA19" s="8"/>
      <c r="AB19" s="97"/>
      <c r="AC19" s="101"/>
      <c r="AD19" s="101"/>
      <c r="AE19" s="179"/>
      <c r="AF19" s="179"/>
      <c r="AG19" s="179"/>
      <c r="AH19" s="180">
        <f ca="1">SUM(AE19:AH19)</f>
        <v>0</v>
      </c>
      <c r="AI19" s="8"/>
      <c r="AJ19" s="97"/>
      <c r="AK19" s="101"/>
      <c r="AL19" s="101"/>
      <c r="AM19" s="179"/>
      <c r="AN19" s="179"/>
      <c r="AO19" s="179"/>
      <c r="AP19" s="180">
        <f ca="1">SUM(AM19:AP19)</f>
        <v>0</v>
      </c>
      <c r="AQ19" s="8"/>
      <c r="AR19" s="8"/>
      <c r="AS19" s="97"/>
      <c r="AT19" s="101"/>
      <c r="AU19" s="101"/>
      <c r="AV19" s="179"/>
      <c r="AW19" s="179"/>
      <c r="AX19" s="179"/>
      <c r="AY19" s="180">
        <f ca="1">SUM(AV19:AY19)</f>
        <v>0</v>
      </c>
      <c r="AZ19" s="193"/>
      <c r="BA19" s="179">
        <f t="shared" ref="BA19:BC20" si="14">G19+AE19</f>
        <v>0</v>
      </c>
      <c r="BB19" s="179">
        <f t="shared" si="14"/>
        <v>0</v>
      </c>
      <c r="BC19" s="179">
        <f t="shared" si="14"/>
        <v>0</v>
      </c>
      <c r="BD19" s="180">
        <f ca="1">SUM(BA19:BD19)</f>
        <v>0</v>
      </c>
      <c r="BE19" s="193"/>
      <c r="BF19" s="179">
        <f t="shared" ref="BF19:BH20" si="15">W19+AV19</f>
        <v>0</v>
      </c>
      <c r="BG19" s="179">
        <f t="shared" si="15"/>
        <v>0</v>
      </c>
      <c r="BH19" s="179">
        <f t="shared" si="15"/>
        <v>0</v>
      </c>
      <c r="BI19" s="180">
        <f ca="1">SUM(BF19:BI19)</f>
        <v>0</v>
      </c>
      <c r="BJ19" s="9"/>
      <c r="BK19" s="9"/>
    </row>
    <row r="20" spans="1:63" s="10" customFormat="1" x14ac:dyDescent="0.25">
      <c r="A20" s="147"/>
      <c r="B20" s="148" t="s">
        <v>81</v>
      </c>
      <c r="C20" s="8"/>
      <c r="D20" s="97"/>
      <c r="E20" s="101"/>
      <c r="F20" s="101"/>
      <c r="G20" s="179"/>
      <c r="H20" s="179"/>
      <c r="I20" s="179"/>
      <c r="J20" s="180">
        <f ca="1">SUM(G20:J20)</f>
        <v>0</v>
      </c>
      <c r="K20" s="8"/>
      <c r="L20" s="97"/>
      <c r="M20" s="101"/>
      <c r="N20" s="101"/>
      <c r="O20" s="179"/>
      <c r="P20" s="179"/>
      <c r="Q20" s="179"/>
      <c r="R20" s="180">
        <f ca="1">SUM(O20:R20)</f>
        <v>0</v>
      </c>
      <c r="S20" s="8"/>
      <c r="T20" s="97"/>
      <c r="U20" s="101"/>
      <c r="V20" s="101"/>
      <c r="W20" s="179"/>
      <c r="X20" s="179"/>
      <c r="Y20" s="179"/>
      <c r="Z20" s="180">
        <f ca="1">SUM(W20:Z20)</f>
        <v>0</v>
      </c>
      <c r="AA20" s="8"/>
      <c r="AB20" s="97"/>
      <c r="AC20" s="101"/>
      <c r="AD20" s="101"/>
      <c r="AE20" s="179"/>
      <c r="AF20" s="179"/>
      <c r="AG20" s="179"/>
      <c r="AH20" s="180">
        <f ca="1">SUM(AE20:AH20)</f>
        <v>0</v>
      </c>
      <c r="AI20" s="8"/>
      <c r="AJ20" s="97"/>
      <c r="AK20" s="101"/>
      <c r="AL20" s="101"/>
      <c r="AM20" s="179"/>
      <c r="AN20" s="179"/>
      <c r="AO20" s="179"/>
      <c r="AP20" s="180">
        <f ca="1">SUM(AM20:AP20)</f>
        <v>0</v>
      </c>
      <c r="AQ20" s="8"/>
      <c r="AR20" s="8"/>
      <c r="AS20" s="97"/>
      <c r="AT20" s="101"/>
      <c r="AU20" s="101"/>
      <c r="AV20" s="179"/>
      <c r="AW20" s="179"/>
      <c r="AX20" s="179"/>
      <c r="AY20" s="180">
        <f ca="1">SUM(AV20:AY20)</f>
        <v>0</v>
      </c>
      <c r="AZ20" s="193"/>
      <c r="BA20" s="179">
        <f t="shared" si="14"/>
        <v>0</v>
      </c>
      <c r="BB20" s="179">
        <f t="shared" si="14"/>
        <v>0</v>
      </c>
      <c r="BC20" s="179">
        <f t="shared" si="14"/>
        <v>0</v>
      </c>
      <c r="BD20" s="180">
        <f ca="1">SUM(BA20:BD20)</f>
        <v>0</v>
      </c>
      <c r="BE20" s="193"/>
      <c r="BF20" s="179">
        <f t="shared" si="15"/>
        <v>0</v>
      </c>
      <c r="BG20" s="179">
        <f t="shared" si="15"/>
        <v>0</v>
      </c>
      <c r="BH20" s="179">
        <f t="shared" si="15"/>
        <v>0</v>
      </c>
      <c r="BI20" s="180">
        <f ca="1">SUM(BF20:BI20)</f>
        <v>0</v>
      </c>
      <c r="BJ20" s="9"/>
      <c r="BK20" s="9"/>
    </row>
    <row r="21" spans="1:63" s="10" customFormat="1" x14ac:dyDescent="0.25">
      <c r="A21" s="149" t="s">
        <v>138</v>
      </c>
      <c r="B21" s="85" t="s">
        <v>16</v>
      </c>
      <c r="C21" s="8"/>
      <c r="D21" s="153"/>
      <c r="E21" s="154"/>
      <c r="F21" s="154"/>
      <c r="G21" s="177">
        <f>SUM(G22:G23)</f>
        <v>0</v>
      </c>
      <c r="H21" s="177">
        <f t="shared" ref="H21:J21" si="16">SUM(H22:H23)</f>
        <v>0</v>
      </c>
      <c r="I21" s="177">
        <f t="shared" si="16"/>
        <v>0</v>
      </c>
      <c r="J21" s="178">
        <f t="shared" ca="1" si="16"/>
        <v>0</v>
      </c>
      <c r="K21" s="8"/>
      <c r="L21" s="82"/>
      <c r="M21" s="15"/>
      <c r="N21" s="15"/>
      <c r="O21" s="177">
        <f>SUM(O22:O23)</f>
        <v>0</v>
      </c>
      <c r="P21" s="177">
        <f t="shared" ref="P21:R21" si="17">SUM(P22:P23)</f>
        <v>0</v>
      </c>
      <c r="Q21" s="177">
        <f t="shared" si="17"/>
        <v>0</v>
      </c>
      <c r="R21" s="178">
        <f t="shared" ca="1" si="17"/>
        <v>0</v>
      </c>
      <c r="S21" s="8"/>
      <c r="T21" s="82"/>
      <c r="U21" s="15"/>
      <c r="V21" s="15"/>
      <c r="W21" s="177">
        <f>SUM(W22:W23)</f>
        <v>0</v>
      </c>
      <c r="X21" s="177">
        <f t="shared" ref="X21:Z21" si="18">SUM(X22:X23)</f>
        <v>0</v>
      </c>
      <c r="Y21" s="177">
        <f t="shared" si="18"/>
        <v>0</v>
      </c>
      <c r="Z21" s="178">
        <f t="shared" ca="1" si="18"/>
        <v>0</v>
      </c>
      <c r="AA21" s="8"/>
      <c r="AB21" s="82"/>
      <c r="AC21" s="15"/>
      <c r="AD21" s="15"/>
      <c r="AE21" s="177">
        <f>SUM(AE22:AE23)</f>
        <v>0</v>
      </c>
      <c r="AF21" s="177">
        <f t="shared" ref="AF21:AH21" si="19">SUM(AF22:AF23)</f>
        <v>0</v>
      </c>
      <c r="AG21" s="177">
        <f t="shared" si="19"/>
        <v>0</v>
      </c>
      <c r="AH21" s="178">
        <f t="shared" ca="1" si="19"/>
        <v>0</v>
      </c>
      <c r="AI21" s="8"/>
      <c r="AJ21" s="82"/>
      <c r="AK21" s="15"/>
      <c r="AL21" s="15"/>
      <c r="AM21" s="177">
        <f>SUM(AM22:AM23)</f>
        <v>0</v>
      </c>
      <c r="AN21" s="177">
        <f t="shared" ref="AN21:AP21" si="20">SUM(AN22:AN23)</f>
        <v>0</v>
      </c>
      <c r="AO21" s="177">
        <f t="shared" si="20"/>
        <v>0</v>
      </c>
      <c r="AP21" s="178">
        <f t="shared" ca="1" si="20"/>
        <v>0</v>
      </c>
      <c r="AQ21" s="8"/>
      <c r="AR21" s="8"/>
      <c r="AS21" s="82"/>
      <c r="AT21" s="15"/>
      <c r="AU21" s="15"/>
      <c r="AV21" s="177">
        <f>SUM(AV22:AV23)</f>
        <v>0</v>
      </c>
      <c r="AW21" s="177">
        <f t="shared" ref="AW21:AY21" si="21">SUM(AW22:AW23)</f>
        <v>0</v>
      </c>
      <c r="AX21" s="177">
        <f t="shared" si="21"/>
        <v>0</v>
      </c>
      <c r="AY21" s="178">
        <f t="shared" ca="1" si="21"/>
        <v>0</v>
      </c>
      <c r="AZ21" s="193"/>
      <c r="BA21" s="177">
        <f>SUM(BA22:BA23)</f>
        <v>0</v>
      </c>
      <c r="BB21" s="177">
        <f>SUM(BB22:BB23)</f>
        <v>0</v>
      </c>
      <c r="BC21" s="177">
        <f>SUM(BC22:BC23)</f>
        <v>0</v>
      </c>
      <c r="BD21" s="178">
        <f t="shared" ref="BD21" ca="1" si="22">SUM(BD22:BD23)</f>
        <v>0</v>
      </c>
      <c r="BE21" s="193"/>
      <c r="BF21" s="177">
        <f>SUM(BF22:BF23)</f>
        <v>0</v>
      </c>
      <c r="BG21" s="177">
        <f>SUM(BG22:BG23)</f>
        <v>0</v>
      </c>
      <c r="BH21" s="177">
        <f>SUM(BH22:BH23)</f>
        <v>0</v>
      </c>
      <c r="BI21" s="178">
        <f ca="1">SUM(BI22:BI23)</f>
        <v>0</v>
      </c>
      <c r="BJ21" s="9"/>
      <c r="BK21" s="9"/>
    </row>
    <row r="22" spans="1:63" x14ac:dyDescent="0.25">
      <c r="A22" s="147"/>
      <c r="B22" s="148" t="s">
        <v>81</v>
      </c>
      <c r="D22" s="97"/>
      <c r="E22" s="101"/>
      <c r="F22" s="101"/>
      <c r="G22" s="179"/>
      <c r="H22" s="179"/>
      <c r="I22" s="179"/>
      <c r="J22" s="180">
        <f t="shared" ref="J22:J23" ca="1" si="23">SUM(G22:J22)</f>
        <v>0</v>
      </c>
      <c r="L22" s="97"/>
      <c r="M22" s="101"/>
      <c r="N22" s="101"/>
      <c r="O22" s="179"/>
      <c r="P22" s="179"/>
      <c r="Q22" s="179"/>
      <c r="R22" s="180">
        <f t="shared" ref="R22:R23" ca="1" si="24">SUM(O22:R22)</f>
        <v>0</v>
      </c>
      <c r="T22" s="97"/>
      <c r="U22" s="101"/>
      <c r="V22" s="101"/>
      <c r="W22" s="179"/>
      <c r="X22" s="179"/>
      <c r="Y22" s="179"/>
      <c r="Z22" s="180">
        <f t="shared" ref="Z22:Z23" ca="1" si="25">SUM(W22:Z22)</f>
        <v>0</v>
      </c>
      <c r="AB22" s="97"/>
      <c r="AC22" s="101"/>
      <c r="AD22" s="101"/>
      <c r="AE22" s="179"/>
      <c r="AF22" s="179"/>
      <c r="AG22" s="179"/>
      <c r="AH22" s="180">
        <f t="shared" ref="AH22:AH23" ca="1" si="26">SUM(AE22:AH22)</f>
        <v>0</v>
      </c>
      <c r="AJ22" s="97"/>
      <c r="AK22" s="101"/>
      <c r="AL22" s="101"/>
      <c r="AM22" s="179"/>
      <c r="AN22" s="179"/>
      <c r="AO22" s="179"/>
      <c r="AP22" s="180">
        <f t="shared" ref="AP22:AP23" ca="1" si="27">SUM(AM22:AP22)</f>
        <v>0</v>
      </c>
      <c r="AS22" s="97"/>
      <c r="AT22" s="101"/>
      <c r="AU22" s="101"/>
      <c r="AV22" s="179"/>
      <c r="AW22" s="179"/>
      <c r="AX22" s="179"/>
      <c r="AY22" s="180">
        <f t="shared" ref="AY22:AY23" ca="1" si="28">SUM(AV22:AY22)</f>
        <v>0</v>
      </c>
      <c r="AZ22" s="193"/>
      <c r="BA22" s="179">
        <f t="shared" ref="BA22:BC23" si="29">G22+AE22</f>
        <v>0</v>
      </c>
      <c r="BB22" s="179">
        <f t="shared" si="29"/>
        <v>0</v>
      </c>
      <c r="BC22" s="179">
        <f t="shared" si="29"/>
        <v>0</v>
      </c>
      <c r="BD22" s="180">
        <f t="shared" ref="BD22:BD23" ca="1" si="30">SUM(BA22:BD22)</f>
        <v>0</v>
      </c>
      <c r="BE22" s="193"/>
      <c r="BF22" s="179">
        <f t="shared" ref="BF22:BH23" si="31">W22+AV22</f>
        <v>0</v>
      </c>
      <c r="BG22" s="179">
        <f t="shared" si="31"/>
        <v>0</v>
      </c>
      <c r="BH22" s="179">
        <f t="shared" si="31"/>
        <v>0</v>
      </c>
      <c r="BI22" s="180">
        <f ca="1">SUM(BF22:BI22)</f>
        <v>0</v>
      </c>
    </row>
    <row r="23" spans="1:63" x14ac:dyDescent="0.25">
      <c r="A23" s="147"/>
      <c r="B23" s="148" t="s">
        <v>81</v>
      </c>
      <c r="D23" s="97"/>
      <c r="E23" s="101"/>
      <c r="F23" s="101"/>
      <c r="G23" s="179"/>
      <c r="H23" s="179"/>
      <c r="I23" s="179"/>
      <c r="J23" s="180">
        <f t="shared" ca="1" si="23"/>
        <v>0</v>
      </c>
      <c r="L23" s="97"/>
      <c r="M23" s="101"/>
      <c r="N23" s="101"/>
      <c r="O23" s="179"/>
      <c r="P23" s="179"/>
      <c r="Q23" s="179"/>
      <c r="R23" s="180">
        <f t="shared" ca="1" si="24"/>
        <v>0</v>
      </c>
      <c r="T23" s="97"/>
      <c r="U23" s="101"/>
      <c r="V23" s="101"/>
      <c r="W23" s="179"/>
      <c r="X23" s="179"/>
      <c r="Y23" s="179"/>
      <c r="Z23" s="180">
        <f t="shared" ca="1" si="25"/>
        <v>0</v>
      </c>
      <c r="AB23" s="97"/>
      <c r="AC23" s="101"/>
      <c r="AD23" s="101"/>
      <c r="AE23" s="179"/>
      <c r="AF23" s="179"/>
      <c r="AG23" s="179"/>
      <c r="AH23" s="180">
        <f t="shared" ca="1" si="26"/>
        <v>0</v>
      </c>
      <c r="AJ23" s="97"/>
      <c r="AK23" s="101"/>
      <c r="AL23" s="101"/>
      <c r="AM23" s="179"/>
      <c r="AN23" s="179"/>
      <c r="AO23" s="179"/>
      <c r="AP23" s="180">
        <f t="shared" ca="1" si="27"/>
        <v>0</v>
      </c>
      <c r="AS23" s="97"/>
      <c r="AT23" s="101"/>
      <c r="AU23" s="101"/>
      <c r="AV23" s="179"/>
      <c r="AW23" s="179"/>
      <c r="AX23" s="179"/>
      <c r="AY23" s="180">
        <f t="shared" ca="1" si="28"/>
        <v>0</v>
      </c>
      <c r="AZ23" s="193"/>
      <c r="BA23" s="179">
        <f t="shared" si="29"/>
        <v>0</v>
      </c>
      <c r="BB23" s="179">
        <f t="shared" si="29"/>
        <v>0</v>
      </c>
      <c r="BC23" s="179">
        <f t="shared" si="29"/>
        <v>0</v>
      </c>
      <c r="BD23" s="180">
        <f t="shared" ca="1" si="30"/>
        <v>0</v>
      </c>
      <c r="BE23" s="193"/>
      <c r="BF23" s="179">
        <f t="shared" si="31"/>
        <v>0</v>
      </c>
      <c r="BG23" s="179">
        <f t="shared" si="31"/>
        <v>0</v>
      </c>
      <c r="BH23" s="179">
        <f t="shared" si="31"/>
        <v>0</v>
      </c>
      <c r="BI23" s="180">
        <f ca="1">SUM(BF23:BI23)</f>
        <v>0</v>
      </c>
    </row>
    <row r="24" spans="1:63" s="10" customFormat="1" x14ac:dyDescent="0.25">
      <c r="A24" s="116" t="s">
        <v>139</v>
      </c>
      <c r="B24" s="85" t="s">
        <v>17</v>
      </c>
      <c r="C24" s="80"/>
      <c r="D24" s="82"/>
      <c r="E24" s="15"/>
      <c r="F24" s="15"/>
      <c r="G24" s="177">
        <f>SUM(G25:G26)</f>
        <v>0</v>
      </c>
      <c r="H24" s="177">
        <f t="shared" ref="H24:J24" si="32">SUM(H25:H26)</f>
        <v>0</v>
      </c>
      <c r="I24" s="177">
        <f t="shared" si="32"/>
        <v>0</v>
      </c>
      <c r="J24" s="178">
        <f t="shared" ca="1" si="32"/>
        <v>0</v>
      </c>
      <c r="K24" s="80"/>
      <c r="L24" s="82"/>
      <c r="M24" s="15"/>
      <c r="N24" s="15"/>
      <c r="O24" s="177">
        <f>SUM(O25:O26)</f>
        <v>0</v>
      </c>
      <c r="P24" s="177">
        <f t="shared" ref="P24:R24" si="33">SUM(P25:P26)</f>
        <v>0</v>
      </c>
      <c r="Q24" s="177">
        <f t="shared" si="33"/>
        <v>0</v>
      </c>
      <c r="R24" s="178">
        <f t="shared" ca="1" si="33"/>
        <v>0</v>
      </c>
      <c r="S24" s="80"/>
      <c r="T24" s="82"/>
      <c r="U24" s="15"/>
      <c r="V24" s="15"/>
      <c r="W24" s="177">
        <f>SUM(W25:W26)</f>
        <v>0</v>
      </c>
      <c r="X24" s="177">
        <f t="shared" ref="X24:Z24" si="34">SUM(X25:X26)</f>
        <v>0</v>
      </c>
      <c r="Y24" s="177">
        <f t="shared" si="34"/>
        <v>0</v>
      </c>
      <c r="Z24" s="178">
        <f t="shared" ca="1" si="34"/>
        <v>0</v>
      </c>
      <c r="AA24" s="80"/>
      <c r="AB24" s="82"/>
      <c r="AC24" s="15"/>
      <c r="AD24" s="15"/>
      <c r="AE24" s="177">
        <f>SUM(AE25:AE26)</f>
        <v>0</v>
      </c>
      <c r="AF24" s="177">
        <f t="shared" ref="AF24:AH24" si="35">SUM(AF25:AF26)</f>
        <v>0</v>
      </c>
      <c r="AG24" s="177">
        <f t="shared" si="35"/>
        <v>0</v>
      </c>
      <c r="AH24" s="178">
        <f t="shared" ca="1" si="35"/>
        <v>0</v>
      </c>
      <c r="AI24" s="80"/>
      <c r="AJ24" s="82"/>
      <c r="AK24" s="15"/>
      <c r="AL24" s="15"/>
      <c r="AM24" s="177">
        <f>SUM(AM25:AM26)</f>
        <v>0</v>
      </c>
      <c r="AN24" s="177">
        <f t="shared" ref="AN24:AP24" si="36">SUM(AN25:AN26)</f>
        <v>0</v>
      </c>
      <c r="AO24" s="177">
        <f t="shared" si="36"/>
        <v>0</v>
      </c>
      <c r="AP24" s="178">
        <f t="shared" ca="1" si="36"/>
        <v>0</v>
      </c>
      <c r="AQ24" s="80"/>
      <c r="AR24" s="80"/>
      <c r="AS24" s="82"/>
      <c r="AT24" s="15"/>
      <c r="AU24" s="15"/>
      <c r="AV24" s="177">
        <f>SUM(AV25:AV26)</f>
        <v>0</v>
      </c>
      <c r="AW24" s="177">
        <f t="shared" ref="AW24:AY24" si="37">SUM(AW25:AW26)</f>
        <v>0</v>
      </c>
      <c r="AX24" s="177">
        <f t="shared" si="37"/>
        <v>0</v>
      </c>
      <c r="AY24" s="178">
        <f t="shared" ca="1" si="37"/>
        <v>0</v>
      </c>
      <c r="AZ24" s="192"/>
      <c r="BA24" s="177">
        <f>SUM(BA25:BA26)</f>
        <v>0</v>
      </c>
      <c r="BB24" s="177">
        <f>SUM(BB25:BB26)</f>
        <v>0</v>
      </c>
      <c r="BC24" s="177">
        <f>SUM(BC25:BC26)</f>
        <v>0</v>
      </c>
      <c r="BD24" s="178">
        <f t="shared" ref="BD24" ca="1" si="38">SUM(BD25:BD26)</f>
        <v>0</v>
      </c>
      <c r="BE24" s="192"/>
      <c r="BF24" s="177">
        <f>SUM(BF25:BF26)</f>
        <v>0</v>
      </c>
      <c r="BG24" s="177">
        <f>SUM(BG25:BG26)</f>
        <v>0</v>
      </c>
      <c r="BH24" s="177">
        <f>SUM(BH25:BH26)</f>
        <v>0</v>
      </c>
      <c r="BI24" s="178">
        <f ca="1">SUM(BI25:BI26)</f>
        <v>0</v>
      </c>
    </row>
    <row r="25" spans="1:63" x14ac:dyDescent="0.25">
      <c r="A25" s="147"/>
      <c r="B25" s="148" t="s">
        <v>81</v>
      </c>
      <c r="D25" s="97"/>
      <c r="E25" s="101"/>
      <c r="F25" s="101"/>
      <c r="G25" s="179"/>
      <c r="H25" s="179"/>
      <c r="I25" s="179"/>
      <c r="J25" s="180">
        <f t="shared" ref="J25:J26" ca="1" si="39">SUM(G25:J25)</f>
        <v>0</v>
      </c>
      <c r="L25" s="97"/>
      <c r="M25" s="101"/>
      <c r="N25" s="101"/>
      <c r="O25" s="179"/>
      <c r="P25" s="179"/>
      <c r="Q25" s="179"/>
      <c r="R25" s="180">
        <f t="shared" ref="R25:R26" ca="1" si="40">SUM(O25:R25)</f>
        <v>0</v>
      </c>
      <c r="T25" s="97"/>
      <c r="U25" s="101"/>
      <c r="V25" s="101"/>
      <c r="W25" s="179"/>
      <c r="X25" s="179"/>
      <c r="Y25" s="179"/>
      <c r="Z25" s="180">
        <f t="shared" ref="Z25:Z26" ca="1" si="41">SUM(W25:Z25)</f>
        <v>0</v>
      </c>
      <c r="AB25" s="97"/>
      <c r="AC25" s="101"/>
      <c r="AD25" s="101"/>
      <c r="AE25" s="179"/>
      <c r="AF25" s="179"/>
      <c r="AG25" s="179"/>
      <c r="AH25" s="180">
        <f t="shared" ref="AH25:AH26" ca="1" si="42">SUM(AE25:AH25)</f>
        <v>0</v>
      </c>
      <c r="AJ25" s="97"/>
      <c r="AK25" s="101"/>
      <c r="AL25" s="101"/>
      <c r="AM25" s="179"/>
      <c r="AN25" s="179"/>
      <c r="AO25" s="179"/>
      <c r="AP25" s="180">
        <f t="shared" ref="AP25:AP26" ca="1" si="43">SUM(AM25:AP25)</f>
        <v>0</v>
      </c>
      <c r="AS25" s="97"/>
      <c r="AT25" s="101"/>
      <c r="AU25" s="101"/>
      <c r="AV25" s="179"/>
      <c r="AW25" s="179"/>
      <c r="AX25" s="179"/>
      <c r="AY25" s="180">
        <f t="shared" ref="AY25:AY26" ca="1" si="44">SUM(AV25:AY25)</f>
        <v>0</v>
      </c>
      <c r="AZ25" s="193"/>
      <c r="BA25" s="179">
        <f t="shared" ref="BA25:BC26" si="45">G25+AE25</f>
        <v>0</v>
      </c>
      <c r="BB25" s="179">
        <f t="shared" si="45"/>
        <v>0</v>
      </c>
      <c r="BC25" s="179">
        <f t="shared" si="45"/>
        <v>0</v>
      </c>
      <c r="BD25" s="180">
        <f t="shared" ref="BD25:BD26" ca="1" si="46">SUM(BA25:BD25)</f>
        <v>0</v>
      </c>
      <c r="BE25" s="193"/>
      <c r="BF25" s="179">
        <f t="shared" ref="BF25:BH26" si="47">W25+AV25</f>
        <v>0</v>
      </c>
      <c r="BG25" s="179">
        <f t="shared" si="47"/>
        <v>0</v>
      </c>
      <c r="BH25" s="179">
        <f t="shared" si="47"/>
        <v>0</v>
      </c>
      <c r="BI25" s="180">
        <f ca="1">SUM(BF25:BI25)</f>
        <v>0</v>
      </c>
    </row>
    <row r="26" spans="1:63" x14ac:dyDescent="0.25">
      <c r="A26" s="147"/>
      <c r="B26" s="148" t="s">
        <v>81</v>
      </c>
      <c r="D26" s="97"/>
      <c r="E26" s="101"/>
      <c r="F26" s="101"/>
      <c r="G26" s="179"/>
      <c r="H26" s="179"/>
      <c r="I26" s="179"/>
      <c r="J26" s="180">
        <f t="shared" ca="1" si="39"/>
        <v>0</v>
      </c>
      <c r="L26" s="97"/>
      <c r="M26" s="101"/>
      <c r="N26" s="101"/>
      <c r="O26" s="179"/>
      <c r="P26" s="179"/>
      <c r="Q26" s="179"/>
      <c r="R26" s="180">
        <f t="shared" ca="1" si="40"/>
        <v>0</v>
      </c>
      <c r="T26" s="97"/>
      <c r="U26" s="101"/>
      <c r="V26" s="101"/>
      <c r="W26" s="179"/>
      <c r="X26" s="179"/>
      <c r="Y26" s="179"/>
      <c r="Z26" s="180">
        <f t="shared" ca="1" si="41"/>
        <v>0</v>
      </c>
      <c r="AB26" s="97"/>
      <c r="AC26" s="101"/>
      <c r="AD26" s="101"/>
      <c r="AE26" s="179"/>
      <c r="AF26" s="179"/>
      <c r="AG26" s="179"/>
      <c r="AH26" s="180">
        <f t="shared" ca="1" si="42"/>
        <v>0</v>
      </c>
      <c r="AJ26" s="97"/>
      <c r="AK26" s="101"/>
      <c r="AL26" s="101"/>
      <c r="AM26" s="179"/>
      <c r="AN26" s="179"/>
      <c r="AO26" s="179"/>
      <c r="AP26" s="180">
        <f t="shared" ca="1" si="43"/>
        <v>0</v>
      </c>
      <c r="AS26" s="97"/>
      <c r="AT26" s="101"/>
      <c r="AU26" s="101"/>
      <c r="AV26" s="179"/>
      <c r="AW26" s="179"/>
      <c r="AX26" s="179"/>
      <c r="AY26" s="180">
        <f t="shared" ca="1" si="44"/>
        <v>0</v>
      </c>
      <c r="AZ26" s="193"/>
      <c r="BA26" s="179">
        <f t="shared" si="45"/>
        <v>0</v>
      </c>
      <c r="BB26" s="179">
        <f t="shared" si="45"/>
        <v>0</v>
      </c>
      <c r="BC26" s="179">
        <f t="shared" si="45"/>
        <v>0</v>
      </c>
      <c r="BD26" s="180">
        <f t="shared" ca="1" si="46"/>
        <v>0</v>
      </c>
      <c r="BE26" s="193"/>
      <c r="BF26" s="179">
        <f t="shared" si="47"/>
        <v>0</v>
      </c>
      <c r="BG26" s="179">
        <f t="shared" si="47"/>
        <v>0</v>
      </c>
      <c r="BH26" s="179">
        <f t="shared" si="47"/>
        <v>0</v>
      </c>
      <c r="BI26" s="180">
        <f ca="1">SUM(BF26:BI26)</f>
        <v>0</v>
      </c>
    </row>
    <row r="27" spans="1:63" s="10" customFormat="1" x14ac:dyDescent="0.25">
      <c r="A27" s="150" t="s">
        <v>140</v>
      </c>
      <c r="B27" s="85" t="s">
        <v>82</v>
      </c>
      <c r="C27" s="80"/>
      <c r="D27" s="82"/>
      <c r="E27" s="15"/>
      <c r="F27" s="15"/>
      <c r="G27" s="177">
        <f>SUM(G28:G29)</f>
        <v>0</v>
      </c>
      <c r="H27" s="177">
        <f t="shared" ref="H27:J27" si="48">SUM(H28:H29)</f>
        <v>0</v>
      </c>
      <c r="I27" s="177">
        <f t="shared" si="48"/>
        <v>0</v>
      </c>
      <c r="J27" s="178">
        <f t="shared" ca="1" si="48"/>
        <v>0</v>
      </c>
      <c r="K27" s="80"/>
      <c r="L27" s="82"/>
      <c r="M27" s="15"/>
      <c r="N27" s="15"/>
      <c r="O27" s="177">
        <f>SUM(O28:O29)</f>
        <v>0</v>
      </c>
      <c r="P27" s="177">
        <f t="shared" ref="P27:R27" si="49">SUM(P28:P29)</f>
        <v>0</v>
      </c>
      <c r="Q27" s="177">
        <f t="shared" si="49"/>
        <v>0</v>
      </c>
      <c r="R27" s="178">
        <f t="shared" ca="1" si="49"/>
        <v>0</v>
      </c>
      <c r="S27" s="80"/>
      <c r="T27" s="82"/>
      <c r="U27" s="15"/>
      <c r="V27" s="15"/>
      <c r="W27" s="177">
        <f>SUM(W28:W29)</f>
        <v>0</v>
      </c>
      <c r="X27" s="177">
        <f t="shared" ref="X27:Z27" si="50">SUM(X28:X29)</f>
        <v>0</v>
      </c>
      <c r="Y27" s="177">
        <f t="shared" si="50"/>
        <v>0</v>
      </c>
      <c r="Z27" s="178">
        <f t="shared" ca="1" si="50"/>
        <v>0</v>
      </c>
      <c r="AA27" s="80"/>
      <c r="AB27" s="82"/>
      <c r="AC27" s="15"/>
      <c r="AD27" s="15"/>
      <c r="AE27" s="177">
        <f>SUM(AE28:AE29)</f>
        <v>0</v>
      </c>
      <c r="AF27" s="177">
        <f t="shared" ref="AF27:AH27" si="51">SUM(AF28:AF29)</f>
        <v>0</v>
      </c>
      <c r="AG27" s="177">
        <f t="shared" si="51"/>
        <v>0</v>
      </c>
      <c r="AH27" s="178">
        <f t="shared" ca="1" si="51"/>
        <v>0</v>
      </c>
      <c r="AI27" s="80"/>
      <c r="AJ27" s="82"/>
      <c r="AK27" s="15"/>
      <c r="AL27" s="15"/>
      <c r="AM27" s="177">
        <f>SUM(AM28:AM29)</f>
        <v>0</v>
      </c>
      <c r="AN27" s="177">
        <f t="shared" ref="AN27:AP27" si="52">SUM(AN28:AN29)</f>
        <v>0</v>
      </c>
      <c r="AO27" s="177">
        <f t="shared" si="52"/>
        <v>0</v>
      </c>
      <c r="AP27" s="178">
        <f t="shared" ca="1" si="52"/>
        <v>0</v>
      </c>
      <c r="AQ27" s="80"/>
      <c r="AR27" s="80"/>
      <c r="AS27" s="82"/>
      <c r="AT27" s="15"/>
      <c r="AU27" s="15"/>
      <c r="AV27" s="177">
        <f>SUM(AV28:AV29)</f>
        <v>0</v>
      </c>
      <c r="AW27" s="177">
        <f t="shared" ref="AW27:AY27" si="53">SUM(AW28:AW29)</f>
        <v>0</v>
      </c>
      <c r="AX27" s="177">
        <f t="shared" si="53"/>
        <v>0</v>
      </c>
      <c r="AY27" s="178">
        <f t="shared" ca="1" si="53"/>
        <v>0</v>
      </c>
      <c r="AZ27" s="192"/>
      <c r="BA27" s="177">
        <f>SUM(BA28:BA29)</f>
        <v>0</v>
      </c>
      <c r="BB27" s="177">
        <f>SUM(BB28:BB29)</f>
        <v>0</v>
      </c>
      <c r="BC27" s="177">
        <f>SUM(BC28:BC29)</f>
        <v>0</v>
      </c>
      <c r="BD27" s="178">
        <f t="shared" ref="BD27" ca="1" si="54">SUM(BD28:BD29)</f>
        <v>0</v>
      </c>
      <c r="BE27" s="192"/>
      <c r="BF27" s="177">
        <f>SUM(BF28:BF29)</f>
        <v>0</v>
      </c>
      <c r="BG27" s="177">
        <f>SUM(BG28:BG29)</f>
        <v>0</v>
      </c>
      <c r="BH27" s="177">
        <f>SUM(BH28:BH29)</f>
        <v>0</v>
      </c>
      <c r="BI27" s="178">
        <f ca="1">SUM(BI28:BI29)</f>
        <v>0</v>
      </c>
    </row>
    <row r="28" spans="1:63" x14ac:dyDescent="0.25">
      <c r="A28" s="147"/>
      <c r="B28" s="148" t="s">
        <v>81</v>
      </c>
      <c r="D28" s="97"/>
      <c r="E28" s="101"/>
      <c r="F28" s="101"/>
      <c r="G28" s="179"/>
      <c r="H28" s="179"/>
      <c r="I28" s="179"/>
      <c r="J28" s="180">
        <f t="shared" ref="J28:J29" ca="1" si="55">SUM(G28:J28)</f>
        <v>0</v>
      </c>
      <c r="L28" s="97"/>
      <c r="M28" s="101"/>
      <c r="N28" s="101"/>
      <c r="O28" s="179"/>
      <c r="P28" s="179"/>
      <c r="Q28" s="179"/>
      <c r="R28" s="180">
        <f t="shared" ref="R28:R29" ca="1" si="56">SUM(O28:R28)</f>
        <v>0</v>
      </c>
      <c r="T28" s="97"/>
      <c r="U28" s="101"/>
      <c r="V28" s="101"/>
      <c r="W28" s="179"/>
      <c r="X28" s="179"/>
      <c r="Y28" s="179"/>
      <c r="Z28" s="180">
        <f t="shared" ref="Z28:Z29" ca="1" si="57">SUM(W28:Z28)</f>
        <v>0</v>
      </c>
      <c r="AB28" s="97"/>
      <c r="AC28" s="101"/>
      <c r="AD28" s="101"/>
      <c r="AE28" s="179"/>
      <c r="AF28" s="179"/>
      <c r="AG28" s="179"/>
      <c r="AH28" s="180">
        <f t="shared" ref="AH28:AH29" ca="1" si="58">SUM(AE28:AH28)</f>
        <v>0</v>
      </c>
      <c r="AJ28" s="97"/>
      <c r="AK28" s="101"/>
      <c r="AL28" s="101"/>
      <c r="AM28" s="179"/>
      <c r="AN28" s="179"/>
      <c r="AO28" s="179"/>
      <c r="AP28" s="180">
        <f t="shared" ref="AP28:AP29" ca="1" si="59">SUM(AM28:AP28)</f>
        <v>0</v>
      </c>
      <c r="AS28" s="97"/>
      <c r="AT28" s="101"/>
      <c r="AU28" s="101"/>
      <c r="AV28" s="179"/>
      <c r="AW28" s="179"/>
      <c r="AX28" s="179"/>
      <c r="AY28" s="180">
        <f t="shared" ref="AY28:AY29" ca="1" si="60">SUM(AV28:AY28)</f>
        <v>0</v>
      </c>
      <c r="AZ28" s="193"/>
      <c r="BA28" s="179">
        <f t="shared" ref="BA28:BC29" si="61">G28+AE28</f>
        <v>0</v>
      </c>
      <c r="BB28" s="179">
        <f t="shared" si="61"/>
        <v>0</v>
      </c>
      <c r="BC28" s="179">
        <f t="shared" si="61"/>
        <v>0</v>
      </c>
      <c r="BD28" s="180">
        <f t="shared" ref="BD28:BD29" ca="1" si="62">SUM(BA28:BD28)</f>
        <v>0</v>
      </c>
      <c r="BE28" s="193"/>
      <c r="BF28" s="179">
        <f t="shared" ref="BF28:BH29" si="63">W28+AV28</f>
        <v>0</v>
      </c>
      <c r="BG28" s="179">
        <f t="shared" si="63"/>
        <v>0</v>
      </c>
      <c r="BH28" s="179">
        <f t="shared" si="63"/>
        <v>0</v>
      </c>
      <c r="BI28" s="180">
        <f ca="1">SUM(BF28:BI28)</f>
        <v>0</v>
      </c>
    </row>
    <row r="29" spans="1:63" x14ac:dyDescent="0.25">
      <c r="A29" s="147"/>
      <c r="B29" s="148" t="s">
        <v>81</v>
      </c>
      <c r="D29" s="97"/>
      <c r="E29" s="101"/>
      <c r="F29" s="101"/>
      <c r="G29" s="179"/>
      <c r="H29" s="179"/>
      <c r="I29" s="179"/>
      <c r="J29" s="180">
        <f t="shared" ca="1" si="55"/>
        <v>0</v>
      </c>
      <c r="L29" s="97"/>
      <c r="M29" s="101"/>
      <c r="N29" s="101"/>
      <c r="O29" s="179"/>
      <c r="P29" s="179"/>
      <c r="Q29" s="179"/>
      <c r="R29" s="180">
        <f t="shared" ca="1" si="56"/>
        <v>0</v>
      </c>
      <c r="T29" s="97"/>
      <c r="U29" s="101"/>
      <c r="V29" s="101"/>
      <c r="W29" s="179"/>
      <c r="X29" s="179"/>
      <c r="Y29" s="179"/>
      <c r="Z29" s="180">
        <f t="shared" ca="1" si="57"/>
        <v>0</v>
      </c>
      <c r="AB29" s="97"/>
      <c r="AC29" s="101"/>
      <c r="AD29" s="101"/>
      <c r="AE29" s="179"/>
      <c r="AF29" s="179"/>
      <c r="AG29" s="179"/>
      <c r="AH29" s="180">
        <f t="shared" ca="1" si="58"/>
        <v>0</v>
      </c>
      <c r="AJ29" s="97"/>
      <c r="AK29" s="101"/>
      <c r="AL29" s="101"/>
      <c r="AM29" s="179"/>
      <c r="AN29" s="179"/>
      <c r="AO29" s="179"/>
      <c r="AP29" s="180">
        <f t="shared" ca="1" si="59"/>
        <v>0</v>
      </c>
      <c r="AS29" s="97"/>
      <c r="AT29" s="101"/>
      <c r="AU29" s="101"/>
      <c r="AV29" s="179"/>
      <c r="AW29" s="179"/>
      <c r="AX29" s="179"/>
      <c r="AY29" s="180">
        <f t="shared" ca="1" si="60"/>
        <v>0</v>
      </c>
      <c r="AZ29" s="193"/>
      <c r="BA29" s="179">
        <f t="shared" si="61"/>
        <v>0</v>
      </c>
      <c r="BB29" s="179">
        <f t="shared" si="61"/>
        <v>0</v>
      </c>
      <c r="BC29" s="179">
        <f t="shared" si="61"/>
        <v>0</v>
      </c>
      <c r="BD29" s="180">
        <f t="shared" ca="1" si="62"/>
        <v>0</v>
      </c>
      <c r="BE29" s="193"/>
      <c r="BF29" s="179">
        <f t="shared" si="63"/>
        <v>0</v>
      </c>
      <c r="BG29" s="179">
        <f t="shared" si="63"/>
        <v>0</v>
      </c>
      <c r="BH29" s="179">
        <f t="shared" si="63"/>
        <v>0</v>
      </c>
      <c r="BI29" s="180">
        <f ca="1">SUM(BF29:BI29)</f>
        <v>0</v>
      </c>
    </row>
    <row r="30" spans="1:63" x14ac:dyDescent="0.25">
      <c r="A30" s="112"/>
      <c r="B30" s="113"/>
      <c r="D30" s="83"/>
      <c r="E30" s="13"/>
      <c r="F30" s="13"/>
      <c r="G30" s="181"/>
      <c r="H30" s="181"/>
      <c r="I30" s="181"/>
      <c r="J30" s="178"/>
      <c r="L30" s="83"/>
      <c r="M30" s="13"/>
      <c r="N30" s="13"/>
      <c r="O30" s="181"/>
      <c r="P30" s="181"/>
      <c r="Q30" s="181"/>
      <c r="R30" s="178"/>
      <c r="T30" s="83"/>
      <c r="U30" s="13"/>
      <c r="V30" s="13"/>
      <c r="W30" s="181"/>
      <c r="X30" s="181"/>
      <c r="Y30" s="181"/>
      <c r="Z30" s="178"/>
      <c r="AB30" s="83"/>
      <c r="AC30" s="13"/>
      <c r="AD30" s="13"/>
      <c r="AE30" s="181"/>
      <c r="AF30" s="181"/>
      <c r="AG30" s="181"/>
      <c r="AH30" s="178"/>
      <c r="AJ30" s="83"/>
      <c r="AK30" s="13"/>
      <c r="AL30" s="13"/>
      <c r="AM30" s="181"/>
      <c r="AN30" s="181"/>
      <c r="AO30" s="181"/>
      <c r="AP30" s="178"/>
      <c r="AS30" s="83"/>
      <c r="AT30" s="13"/>
      <c r="AU30" s="13"/>
      <c r="AV30" s="181"/>
      <c r="AW30" s="181"/>
      <c r="AX30" s="181"/>
      <c r="AY30" s="178"/>
      <c r="AZ30" s="193"/>
      <c r="BA30" s="181"/>
      <c r="BB30" s="181"/>
      <c r="BC30" s="181"/>
      <c r="BD30" s="178"/>
      <c r="BE30" s="193"/>
      <c r="BF30" s="181"/>
      <c r="BG30" s="181"/>
      <c r="BH30" s="181"/>
      <c r="BI30" s="178"/>
    </row>
    <row r="31" spans="1:63" x14ac:dyDescent="0.25">
      <c r="A31" s="225">
        <v>2</v>
      </c>
      <c r="B31" s="225" t="s">
        <v>161</v>
      </c>
      <c r="C31" s="193"/>
      <c r="D31" s="226"/>
      <c r="E31" s="227"/>
      <c r="F31" s="227"/>
      <c r="G31" s="228"/>
      <c r="H31" s="228"/>
      <c r="I31" s="228"/>
      <c r="J31" s="229"/>
      <c r="L31" s="226"/>
      <c r="M31" s="227"/>
      <c r="N31" s="227"/>
      <c r="O31" s="227"/>
      <c r="P31" s="227"/>
      <c r="Q31" s="227"/>
      <c r="R31" s="230"/>
      <c r="T31" s="226"/>
      <c r="U31" s="227"/>
      <c r="V31" s="227"/>
      <c r="W31" s="227"/>
      <c r="X31" s="227"/>
      <c r="Y31" s="227"/>
      <c r="Z31" s="230"/>
      <c r="AB31" s="226"/>
      <c r="AC31" s="227"/>
      <c r="AD31" s="227"/>
      <c r="AE31" s="227"/>
      <c r="AF31" s="227"/>
      <c r="AG31" s="227"/>
      <c r="AH31" s="230"/>
      <c r="AJ31" s="226"/>
      <c r="AK31" s="227"/>
      <c r="AL31" s="227"/>
      <c r="AM31" s="227"/>
      <c r="AN31" s="227"/>
      <c r="AO31" s="227"/>
      <c r="AP31" s="230"/>
      <c r="AS31" s="226"/>
      <c r="AT31" s="227"/>
      <c r="AU31" s="227"/>
      <c r="AV31" s="227"/>
      <c r="AW31" s="227"/>
      <c r="AX31" s="227"/>
      <c r="AY31" s="230"/>
      <c r="AZ31" s="193"/>
      <c r="BA31" s="227"/>
      <c r="BB31" s="227"/>
      <c r="BC31" s="227"/>
      <c r="BD31" s="230"/>
      <c r="BF31" s="226"/>
      <c r="BG31" s="227"/>
      <c r="BH31" s="227"/>
      <c r="BI31" s="230"/>
    </row>
    <row r="32" spans="1:63" x14ac:dyDescent="0.25">
      <c r="A32" s="114">
        <v>2.1</v>
      </c>
      <c r="B32" s="115" t="s">
        <v>158</v>
      </c>
      <c r="C32" s="80"/>
      <c r="D32" s="91"/>
      <c r="E32" s="92"/>
      <c r="F32" s="92"/>
      <c r="G32" s="175">
        <f>G33+G36+G39+G42</f>
        <v>0</v>
      </c>
      <c r="H32" s="175">
        <f t="shared" ref="H32:J32" si="64">H33+H36+H39+H42</f>
        <v>0</v>
      </c>
      <c r="I32" s="175">
        <f t="shared" si="64"/>
        <v>0</v>
      </c>
      <c r="J32" s="176">
        <f t="shared" ca="1" si="64"/>
        <v>0</v>
      </c>
      <c r="L32" s="91"/>
      <c r="M32" s="92"/>
      <c r="N32" s="92"/>
      <c r="O32" s="175">
        <f>O33+O36+O39+O42</f>
        <v>0</v>
      </c>
      <c r="P32" s="175">
        <f t="shared" ref="P32:R32" si="65">P33+P36+P39+P42</f>
        <v>0</v>
      </c>
      <c r="Q32" s="175">
        <f t="shared" si="65"/>
        <v>0</v>
      </c>
      <c r="R32" s="176">
        <f t="shared" ca="1" si="65"/>
        <v>0</v>
      </c>
      <c r="T32" s="91"/>
      <c r="U32" s="92"/>
      <c r="V32" s="92"/>
      <c r="W32" s="175">
        <f>W33+W36+W39+W42</f>
        <v>0</v>
      </c>
      <c r="X32" s="175">
        <f t="shared" ref="X32:Z32" si="66">X33+X36+X39+X42</f>
        <v>0</v>
      </c>
      <c r="Y32" s="175">
        <f t="shared" si="66"/>
        <v>0</v>
      </c>
      <c r="Z32" s="176">
        <f t="shared" ca="1" si="66"/>
        <v>0</v>
      </c>
      <c r="AB32" s="91"/>
      <c r="AC32" s="92"/>
      <c r="AD32" s="92"/>
      <c r="AE32" s="175">
        <f>AE33+AE36+AE39+AE42</f>
        <v>0</v>
      </c>
      <c r="AF32" s="175">
        <f t="shared" ref="AF32:AH32" si="67">AF33+AF36+AF39+AF42</f>
        <v>0</v>
      </c>
      <c r="AG32" s="175">
        <f t="shared" si="67"/>
        <v>0</v>
      </c>
      <c r="AH32" s="176">
        <f t="shared" ca="1" si="67"/>
        <v>0</v>
      </c>
      <c r="AJ32" s="91"/>
      <c r="AK32" s="92"/>
      <c r="AL32" s="92"/>
      <c r="AM32" s="175">
        <f>AM33+AM36+AM39+AM42</f>
        <v>0</v>
      </c>
      <c r="AN32" s="175">
        <f t="shared" ref="AN32:AP32" si="68">AN33+AN36+AN39+AN42</f>
        <v>0</v>
      </c>
      <c r="AO32" s="175">
        <f t="shared" si="68"/>
        <v>0</v>
      </c>
      <c r="AP32" s="176">
        <f t="shared" ca="1" si="68"/>
        <v>0</v>
      </c>
      <c r="AS32" s="91"/>
      <c r="AT32" s="92"/>
      <c r="AU32" s="92"/>
      <c r="AV32" s="175">
        <f>AV33+AV36+AV39+AV42</f>
        <v>0</v>
      </c>
      <c r="AW32" s="175">
        <f t="shared" ref="AW32:AY32" si="69">AW33+AW36+AW39+AW42</f>
        <v>0</v>
      </c>
      <c r="AX32" s="175">
        <f t="shared" si="69"/>
        <v>0</v>
      </c>
      <c r="AY32" s="176">
        <f t="shared" ca="1" si="69"/>
        <v>0</v>
      </c>
      <c r="AZ32" s="193"/>
      <c r="BA32" s="175">
        <f>BA33+BA37+BA38+BA42</f>
        <v>0</v>
      </c>
      <c r="BB32" s="175">
        <f>BB33+BB37+BB38+BB42</f>
        <v>0</v>
      </c>
      <c r="BC32" s="175">
        <f>BC33+BC37+BC38+BC42</f>
        <v>0</v>
      </c>
      <c r="BD32" s="176">
        <f t="shared" ref="BD32" ca="1" si="70">BD33+BD36+BD39+BD42</f>
        <v>0</v>
      </c>
      <c r="BE32" s="193"/>
      <c r="BF32" s="175" t="e">
        <f>BF33+BF37+BF38+BF42</f>
        <v>#REF!</v>
      </c>
      <c r="BG32" s="175" t="e">
        <f>BG33+BG37+BG38+BG42</f>
        <v>#REF!</v>
      </c>
      <c r="BH32" s="175" t="e">
        <f>BH33+BH37+BH38+BH42</f>
        <v>#REF!</v>
      </c>
      <c r="BI32" s="176">
        <f ca="1">BI33+BI37+BI38+BI42</f>
        <v>0</v>
      </c>
    </row>
    <row r="33" spans="1:70" s="10" customFormat="1" x14ac:dyDescent="0.25">
      <c r="A33" s="116" t="s">
        <v>141</v>
      </c>
      <c r="B33" s="85" t="s">
        <v>15</v>
      </c>
      <c r="C33" s="8"/>
      <c r="D33" s="82"/>
      <c r="E33" s="15"/>
      <c r="F33" s="15"/>
      <c r="G33" s="177">
        <f>SUM(G34:G35)</f>
        <v>0</v>
      </c>
      <c r="H33" s="177">
        <f t="shared" ref="H33:J33" si="71">SUM(H34:H35)</f>
        <v>0</v>
      </c>
      <c r="I33" s="177">
        <f t="shared" si="71"/>
        <v>0</v>
      </c>
      <c r="J33" s="178">
        <f t="shared" ca="1" si="71"/>
        <v>0</v>
      </c>
      <c r="K33" s="8"/>
      <c r="L33" s="82"/>
      <c r="M33" s="15"/>
      <c r="N33" s="15"/>
      <c r="O33" s="177">
        <f>SUM(O34:O35)</f>
        <v>0</v>
      </c>
      <c r="P33" s="177">
        <f t="shared" ref="P33:R33" si="72">SUM(P34:P35)</f>
        <v>0</v>
      </c>
      <c r="Q33" s="177">
        <f t="shared" si="72"/>
        <v>0</v>
      </c>
      <c r="R33" s="178">
        <f t="shared" ca="1" si="72"/>
        <v>0</v>
      </c>
      <c r="S33" s="8"/>
      <c r="T33" s="82"/>
      <c r="U33" s="15"/>
      <c r="V33" s="15"/>
      <c r="W33" s="177">
        <f>SUM(W34:W35)</f>
        <v>0</v>
      </c>
      <c r="X33" s="177">
        <f t="shared" ref="X33:Z33" si="73">SUM(X34:X35)</f>
        <v>0</v>
      </c>
      <c r="Y33" s="177">
        <f t="shared" si="73"/>
        <v>0</v>
      </c>
      <c r="Z33" s="178">
        <f t="shared" ca="1" si="73"/>
        <v>0</v>
      </c>
      <c r="AA33" s="8"/>
      <c r="AB33" s="82"/>
      <c r="AC33" s="15"/>
      <c r="AD33" s="15"/>
      <c r="AE33" s="177">
        <f>SUM(AE34:AE35)</f>
        <v>0</v>
      </c>
      <c r="AF33" s="177">
        <f t="shared" ref="AF33:AH33" si="74">SUM(AF34:AF35)</f>
        <v>0</v>
      </c>
      <c r="AG33" s="177">
        <f t="shared" si="74"/>
        <v>0</v>
      </c>
      <c r="AH33" s="178">
        <f t="shared" ca="1" si="74"/>
        <v>0</v>
      </c>
      <c r="AI33" s="8"/>
      <c r="AJ33" s="82"/>
      <c r="AK33" s="15"/>
      <c r="AL33" s="15"/>
      <c r="AM33" s="177">
        <f>SUM(AM34:AM35)</f>
        <v>0</v>
      </c>
      <c r="AN33" s="177">
        <f t="shared" ref="AN33:AP33" si="75">SUM(AN34:AN35)</f>
        <v>0</v>
      </c>
      <c r="AO33" s="177">
        <f t="shared" si="75"/>
        <v>0</v>
      </c>
      <c r="AP33" s="178">
        <f t="shared" ca="1" si="75"/>
        <v>0</v>
      </c>
      <c r="AQ33" s="8"/>
      <c r="AR33" s="8"/>
      <c r="AS33" s="82"/>
      <c r="AT33" s="15"/>
      <c r="AU33" s="15"/>
      <c r="AV33" s="177">
        <f>SUM(AV34:AV35)</f>
        <v>0</v>
      </c>
      <c r="AW33" s="177">
        <f t="shared" ref="AW33:AY33" si="76">SUM(AW34:AW35)</f>
        <v>0</v>
      </c>
      <c r="AX33" s="177">
        <f t="shared" si="76"/>
        <v>0</v>
      </c>
      <c r="AY33" s="178">
        <f t="shared" ca="1" si="76"/>
        <v>0</v>
      </c>
      <c r="AZ33" s="193"/>
      <c r="BA33" s="177">
        <f>SUM(BA34:BA36)</f>
        <v>0</v>
      </c>
      <c r="BB33" s="177">
        <f>SUM(BB34:BB36)</f>
        <v>0</v>
      </c>
      <c r="BC33" s="177">
        <f>SUM(BC34:BC36)</f>
        <v>0</v>
      </c>
      <c r="BD33" s="178">
        <f t="shared" ref="BD33" ca="1" si="77">SUM(BD34:BD35)</f>
        <v>0</v>
      </c>
      <c r="BE33" s="193"/>
      <c r="BF33" s="177" t="e">
        <f>SUM(BF34:BF36)</f>
        <v>#REF!</v>
      </c>
      <c r="BG33" s="177" t="e">
        <f>SUM(BG34:BG36)</f>
        <v>#REF!</v>
      </c>
      <c r="BH33" s="177" t="e">
        <f>SUM(BH34:BH36)</f>
        <v>#REF!</v>
      </c>
      <c r="BI33" s="178">
        <f ca="1">SUM(BI34:BI36)</f>
        <v>0</v>
      </c>
      <c r="BJ33" s="9"/>
      <c r="BK33" s="9"/>
      <c r="BL33" s="9"/>
      <c r="BM33" s="9"/>
      <c r="BN33" s="9"/>
      <c r="BO33" s="9"/>
      <c r="BP33" s="9"/>
      <c r="BQ33" s="9"/>
      <c r="BR33" s="9"/>
    </row>
    <row r="34" spans="1:70" s="10" customFormat="1" x14ac:dyDescent="0.25">
      <c r="A34" s="147"/>
      <c r="B34" s="148" t="s">
        <v>81</v>
      </c>
      <c r="C34" s="8"/>
      <c r="D34" s="97"/>
      <c r="E34" s="101"/>
      <c r="F34" s="101"/>
      <c r="G34" s="179"/>
      <c r="H34" s="179"/>
      <c r="I34" s="179"/>
      <c r="J34" s="180">
        <f t="shared" ref="J34:J35" ca="1" si="78">SUM(G34:J34)</f>
        <v>0</v>
      </c>
      <c r="K34" s="8"/>
      <c r="L34" s="97"/>
      <c r="M34" s="101"/>
      <c r="N34" s="101"/>
      <c r="O34" s="179"/>
      <c r="P34" s="179"/>
      <c r="Q34" s="179"/>
      <c r="R34" s="180">
        <f t="shared" ref="R34:R35" ca="1" si="79">SUM(O34:R34)</f>
        <v>0</v>
      </c>
      <c r="S34" s="8"/>
      <c r="T34" s="97"/>
      <c r="U34" s="101"/>
      <c r="V34" s="101"/>
      <c r="W34" s="179"/>
      <c r="X34" s="179"/>
      <c r="Y34" s="179"/>
      <c r="Z34" s="180">
        <f t="shared" ref="Z34:Z35" ca="1" si="80">SUM(W34:Z34)</f>
        <v>0</v>
      </c>
      <c r="AA34" s="8"/>
      <c r="AB34" s="97"/>
      <c r="AC34" s="101"/>
      <c r="AD34" s="101"/>
      <c r="AE34" s="179"/>
      <c r="AF34" s="179"/>
      <c r="AG34" s="179"/>
      <c r="AH34" s="180">
        <f t="shared" ref="AH34:AH35" ca="1" si="81">SUM(AE34:AH34)</f>
        <v>0</v>
      </c>
      <c r="AI34" s="8"/>
      <c r="AJ34" s="97"/>
      <c r="AK34" s="101"/>
      <c r="AL34" s="101"/>
      <c r="AM34" s="179"/>
      <c r="AN34" s="179"/>
      <c r="AO34" s="179"/>
      <c r="AP34" s="180">
        <f t="shared" ref="AP34:AP35" ca="1" si="82">SUM(AM34:AP34)</f>
        <v>0</v>
      </c>
      <c r="AQ34" s="8"/>
      <c r="AR34" s="8"/>
      <c r="AS34" s="97"/>
      <c r="AT34" s="101"/>
      <c r="AU34" s="101"/>
      <c r="AV34" s="179"/>
      <c r="AW34" s="179"/>
      <c r="AX34" s="179"/>
      <c r="AY34" s="180">
        <f t="shared" ref="AY34:AY35" ca="1" si="83">SUM(AV34:AY34)</f>
        <v>0</v>
      </c>
      <c r="AZ34" s="193"/>
      <c r="BA34" s="179">
        <f t="shared" ref="BA34:BC37" si="84">G34+AE34</f>
        <v>0</v>
      </c>
      <c r="BB34" s="179">
        <f t="shared" si="84"/>
        <v>0</v>
      </c>
      <c r="BC34" s="179">
        <f t="shared" si="84"/>
        <v>0</v>
      </c>
      <c r="BD34" s="180">
        <f t="shared" ref="BD34:BD35" ca="1" si="85">SUM(BA34:BD34)</f>
        <v>0</v>
      </c>
      <c r="BE34" s="193"/>
      <c r="BF34" s="179">
        <f t="shared" ref="BF34:BH35" si="86">W34+AV34</f>
        <v>0</v>
      </c>
      <c r="BG34" s="179">
        <f t="shared" si="86"/>
        <v>0</v>
      </c>
      <c r="BH34" s="179">
        <f t="shared" si="86"/>
        <v>0</v>
      </c>
      <c r="BI34" s="180">
        <f ca="1">SUM(BF34:BI34)</f>
        <v>0</v>
      </c>
      <c r="BJ34" s="9"/>
      <c r="BK34" s="9"/>
      <c r="BL34" s="9"/>
      <c r="BM34" s="9"/>
      <c r="BN34" s="9"/>
      <c r="BO34" s="9"/>
      <c r="BP34" s="9"/>
      <c r="BQ34" s="9"/>
      <c r="BR34" s="9"/>
    </row>
    <row r="35" spans="1:70" s="10" customFormat="1" x14ac:dyDescent="0.25">
      <c r="A35" s="147"/>
      <c r="B35" s="148" t="s">
        <v>81</v>
      </c>
      <c r="C35" s="8"/>
      <c r="D35" s="97"/>
      <c r="E35" s="101"/>
      <c r="F35" s="101"/>
      <c r="G35" s="179"/>
      <c r="H35" s="179"/>
      <c r="I35" s="179"/>
      <c r="J35" s="180">
        <f t="shared" ca="1" si="78"/>
        <v>0</v>
      </c>
      <c r="K35" s="8"/>
      <c r="L35" s="97"/>
      <c r="M35" s="101"/>
      <c r="N35" s="101"/>
      <c r="O35" s="179"/>
      <c r="P35" s="179"/>
      <c r="Q35" s="179"/>
      <c r="R35" s="180">
        <f t="shared" ca="1" si="79"/>
        <v>0</v>
      </c>
      <c r="S35" s="8"/>
      <c r="T35" s="97"/>
      <c r="U35" s="101"/>
      <c r="V35" s="101"/>
      <c r="W35" s="179"/>
      <c r="X35" s="179"/>
      <c r="Y35" s="179"/>
      <c r="Z35" s="180">
        <f t="shared" ca="1" si="80"/>
        <v>0</v>
      </c>
      <c r="AA35" s="8"/>
      <c r="AB35" s="97"/>
      <c r="AC35" s="101"/>
      <c r="AD35" s="101"/>
      <c r="AE35" s="179"/>
      <c r="AF35" s="179"/>
      <c r="AG35" s="179"/>
      <c r="AH35" s="180">
        <f t="shared" ca="1" si="81"/>
        <v>0</v>
      </c>
      <c r="AI35" s="8"/>
      <c r="AJ35" s="97"/>
      <c r="AK35" s="101"/>
      <c r="AL35" s="101"/>
      <c r="AM35" s="179"/>
      <c r="AN35" s="179"/>
      <c r="AO35" s="179"/>
      <c r="AP35" s="180">
        <f t="shared" ca="1" si="82"/>
        <v>0</v>
      </c>
      <c r="AQ35" s="8"/>
      <c r="AR35" s="8"/>
      <c r="AS35" s="97"/>
      <c r="AT35" s="101"/>
      <c r="AU35" s="101"/>
      <c r="AV35" s="179"/>
      <c r="AW35" s="179"/>
      <c r="AX35" s="179"/>
      <c r="AY35" s="180">
        <f t="shared" ca="1" si="83"/>
        <v>0</v>
      </c>
      <c r="AZ35" s="193"/>
      <c r="BA35" s="179">
        <f t="shared" si="84"/>
        <v>0</v>
      </c>
      <c r="BB35" s="179">
        <f t="shared" si="84"/>
        <v>0</v>
      </c>
      <c r="BC35" s="179">
        <f t="shared" si="84"/>
        <v>0</v>
      </c>
      <c r="BD35" s="180">
        <f t="shared" ca="1" si="85"/>
        <v>0</v>
      </c>
      <c r="BE35" s="193"/>
      <c r="BF35" s="179">
        <f t="shared" si="86"/>
        <v>0</v>
      </c>
      <c r="BG35" s="179">
        <f t="shared" si="86"/>
        <v>0</v>
      </c>
      <c r="BH35" s="179">
        <f t="shared" si="86"/>
        <v>0</v>
      </c>
      <c r="BI35" s="180">
        <f ca="1">SUM(BF35:BI35)</f>
        <v>0</v>
      </c>
      <c r="BJ35" s="9"/>
      <c r="BK35" s="9"/>
      <c r="BL35" s="9"/>
      <c r="BM35" s="9"/>
      <c r="BN35" s="9"/>
      <c r="BO35" s="9"/>
      <c r="BP35" s="9"/>
      <c r="BQ35" s="9"/>
      <c r="BR35" s="9"/>
    </row>
    <row r="36" spans="1:70" s="10" customFormat="1" x14ac:dyDescent="0.25">
      <c r="A36" s="149" t="s">
        <v>142</v>
      </c>
      <c r="B36" s="85" t="s">
        <v>16</v>
      </c>
      <c r="C36" s="8"/>
      <c r="D36" s="153"/>
      <c r="E36" s="154"/>
      <c r="F36" s="154"/>
      <c r="G36" s="177">
        <f>SUM(G37:G38)</f>
        <v>0</v>
      </c>
      <c r="H36" s="177">
        <f t="shared" ref="H36:J36" si="87">SUM(H37:H38)</f>
        <v>0</v>
      </c>
      <c r="I36" s="177">
        <f t="shared" si="87"/>
        <v>0</v>
      </c>
      <c r="J36" s="178">
        <f t="shared" ca="1" si="87"/>
        <v>0</v>
      </c>
      <c r="K36" s="8"/>
      <c r="L36" s="153"/>
      <c r="M36" s="154"/>
      <c r="N36" s="154"/>
      <c r="O36" s="177">
        <f>SUM(O37:O38)</f>
        <v>0</v>
      </c>
      <c r="P36" s="177">
        <f t="shared" ref="P36:R36" si="88">SUM(P37:P38)</f>
        <v>0</v>
      </c>
      <c r="Q36" s="177">
        <f t="shared" si="88"/>
        <v>0</v>
      </c>
      <c r="R36" s="178">
        <f t="shared" ca="1" si="88"/>
        <v>0</v>
      </c>
      <c r="S36" s="8"/>
      <c r="T36" s="153"/>
      <c r="U36" s="154"/>
      <c r="V36" s="154"/>
      <c r="W36" s="177">
        <f>SUM(W37:W38)</f>
        <v>0</v>
      </c>
      <c r="X36" s="177">
        <f t="shared" ref="X36:Z36" si="89">SUM(X37:X38)</f>
        <v>0</v>
      </c>
      <c r="Y36" s="177">
        <f t="shared" si="89"/>
        <v>0</v>
      </c>
      <c r="Z36" s="178">
        <f t="shared" ca="1" si="89"/>
        <v>0</v>
      </c>
      <c r="AA36" s="8"/>
      <c r="AB36" s="153"/>
      <c r="AC36" s="154"/>
      <c r="AD36" s="154"/>
      <c r="AE36" s="177">
        <f>SUM(AE37:AE38)</f>
        <v>0</v>
      </c>
      <c r="AF36" s="177">
        <f t="shared" ref="AF36:AH36" si="90">SUM(AF37:AF38)</f>
        <v>0</v>
      </c>
      <c r="AG36" s="177">
        <f t="shared" si="90"/>
        <v>0</v>
      </c>
      <c r="AH36" s="178">
        <f t="shared" ca="1" si="90"/>
        <v>0</v>
      </c>
      <c r="AI36" s="8"/>
      <c r="AJ36" s="153"/>
      <c r="AK36" s="154"/>
      <c r="AL36" s="154"/>
      <c r="AM36" s="177">
        <f>SUM(AM37:AM38)</f>
        <v>0</v>
      </c>
      <c r="AN36" s="177">
        <f t="shared" ref="AN36:AP36" si="91">SUM(AN37:AN38)</f>
        <v>0</v>
      </c>
      <c r="AO36" s="177">
        <f t="shared" si="91"/>
        <v>0</v>
      </c>
      <c r="AP36" s="178">
        <f t="shared" ca="1" si="91"/>
        <v>0</v>
      </c>
      <c r="AQ36" s="8"/>
      <c r="AR36" s="8"/>
      <c r="AS36" s="153"/>
      <c r="AT36" s="154"/>
      <c r="AU36" s="154"/>
      <c r="AV36" s="177">
        <f>SUM(AV37:AV38)</f>
        <v>0</v>
      </c>
      <c r="AW36" s="177">
        <f t="shared" ref="AW36:AY36" si="92">SUM(AW37:AW38)</f>
        <v>0</v>
      </c>
      <c r="AX36" s="177">
        <f t="shared" si="92"/>
        <v>0</v>
      </c>
      <c r="AY36" s="178">
        <f t="shared" ca="1" si="92"/>
        <v>0</v>
      </c>
      <c r="AZ36" s="193"/>
      <c r="BA36" s="177">
        <f t="shared" si="84"/>
        <v>0</v>
      </c>
      <c r="BB36" s="177">
        <f t="shared" si="84"/>
        <v>0</v>
      </c>
      <c r="BC36" s="177">
        <f t="shared" si="84"/>
        <v>0</v>
      </c>
      <c r="BD36" s="178">
        <f t="shared" ref="BD36" ca="1" si="93">SUM(BD37:BD38)</f>
        <v>0</v>
      </c>
      <c r="BE36" s="193"/>
      <c r="BF36" s="177" t="e">
        <f>#REF!+AJ36</f>
        <v>#REF!</v>
      </c>
      <c r="BG36" s="177" t="e">
        <f>#REF!+AK36</f>
        <v>#REF!</v>
      </c>
      <c r="BH36" s="177" t="e">
        <f>#REF!+AL36</f>
        <v>#REF!</v>
      </c>
      <c r="BI36" s="178" t="e">
        <f t="shared" ref="BI36" si="94">SUM(BF36:BH36)</f>
        <v>#REF!</v>
      </c>
      <c r="BJ36" s="9"/>
      <c r="BK36" s="9"/>
      <c r="BL36" s="9"/>
      <c r="BM36" s="9"/>
      <c r="BN36" s="9"/>
      <c r="BO36" s="9"/>
      <c r="BP36" s="9"/>
      <c r="BQ36" s="9"/>
      <c r="BR36" s="9"/>
    </row>
    <row r="37" spans="1:70" s="10" customFormat="1" x14ac:dyDescent="0.25">
      <c r="A37" s="147"/>
      <c r="B37" s="148" t="s">
        <v>81</v>
      </c>
      <c r="C37" s="8"/>
      <c r="D37" s="97"/>
      <c r="E37" s="101"/>
      <c r="F37" s="101"/>
      <c r="G37" s="179"/>
      <c r="H37" s="179"/>
      <c r="I37" s="179"/>
      <c r="J37" s="180">
        <f t="shared" ref="J37:J38" ca="1" si="95">SUM(G37:J37)</f>
        <v>0</v>
      </c>
      <c r="K37" s="8"/>
      <c r="L37" s="97"/>
      <c r="M37" s="101"/>
      <c r="N37" s="101"/>
      <c r="O37" s="179"/>
      <c r="P37" s="179"/>
      <c r="Q37" s="179"/>
      <c r="R37" s="180">
        <f t="shared" ref="R37:R38" ca="1" si="96">SUM(O37:R37)</f>
        <v>0</v>
      </c>
      <c r="S37" s="8"/>
      <c r="T37" s="97"/>
      <c r="U37" s="101"/>
      <c r="V37" s="101"/>
      <c r="W37" s="179"/>
      <c r="X37" s="179"/>
      <c r="Y37" s="179"/>
      <c r="Z37" s="180">
        <f t="shared" ref="Z37:Z38" ca="1" si="97">SUM(W37:Z37)</f>
        <v>0</v>
      </c>
      <c r="AA37" s="8"/>
      <c r="AB37" s="97"/>
      <c r="AC37" s="101"/>
      <c r="AD37" s="101"/>
      <c r="AE37" s="179"/>
      <c r="AF37" s="179"/>
      <c r="AG37" s="179"/>
      <c r="AH37" s="180">
        <f t="shared" ref="AH37:AH38" ca="1" si="98">SUM(AE37:AH37)</f>
        <v>0</v>
      </c>
      <c r="AI37" s="8"/>
      <c r="AJ37" s="97"/>
      <c r="AK37" s="101"/>
      <c r="AL37" s="101"/>
      <c r="AM37" s="179"/>
      <c r="AN37" s="179"/>
      <c r="AO37" s="179"/>
      <c r="AP37" s="180">
        <f t="shared" ref="AP37:AP38" ca="1" si="99">SUM(AM37:AP37)</f>
        <v>0</v>
      </c>
      <c r="AQ37" s="8"/>
      <c r="AR37" s="8"/>
      <c r="AS37" s="97"/>
      <c r="AT37" s="101"/>
      <c r="AU37" s="101"/>
      <c r="AV37" s="179"/>
      <c r="AW37" s="179"/>
      <c r="AX37" s="179"/>
      <c r="AY37" s="180">
        <f t="shared" ref="AY37:AY38" ca="1" si="100">SUM(AV37:AY37)</f>
        <v>0</v>
      </c>
      <c r="AZ37" s="193"/>
      <c r="BA37" s="179">
        <f t="shared" si="84"/>
        <v>0</v>
      </c>
      <c r="BB37" s="179">
        <f t="shared" si="84"/>
        <v>0</v>
      </c>
      <c r="BC37" s="179">
        <f t="shared" si="84"/>
        <v>0</v>
      </c>
      <c r="BD37" s="180">
        <f t="shared" ref="BD37:BD38" ca="1" si="101">SUM(BA37:BD37)</f>
        <v>0</v>
      </c>
      <c r="BE37" s="193"/>
      <c r="BF37" s="179">
        <f t="shared" ref="BF37:BH38" si="102">W37+AV37</f>
        <v>0</v>
      </c>
      <c r="BG37" s="179">
        <f t="shared" si="102"/>
        <v>0</v>
      </c>
      <c r="BH37" s="179">
        <f t="shared" si="102"/>
        <v>0</v>
      </c>
      <c r="BI37" s="180">
        <f ca="1">SUM(BF37:BI37)</f>
        <v>0</v>
      </c>
      <c r="BJ37" s="9"/>
      <c r="BK37" s="9"/>
      <c r="BL37" s="9"/>
      <c r="BM37" s="9"/>
      <c r="BN37" s="9"/>
      <c r="BO37" s="9"/>
      <c r="BP37" s="9"/>
      <c r="BQ37" s="9"/>
      <c r="BR37" s="9"/>
    </row>
    <row r="38" spans="1:70" s="10" customFormat="1" x14ac:dyDescent="0.25">
      <c r="A38" s="147"/>
      <c r="B38" s="148" t="s">
        <v>81</v>
      </c>
      <c r="C38" s="8"/>
      <c r="D38" s="97"/>
      <c r="E38" s="101"/>
      <c r="F38" s="101"/>
      <c r="G38" s="179"/>
      <c r="H38" s="179"/>
      <c r="I38" s="179"/>
      <c r="J38" s="180">
        <f t="shared" ca="1" si="95"/>
        <v>0</v>
      </c>
      <c r="K38" s="80"/>
      <c r="L38" s="97"/>
      <c r="M38" s="101"/>
      <c r="N38" s="101"/>
      <c r="O38" s="179"/>
      <c r="P38" s="179"/>
      <c r="Q38" s="179"/>
      <c r="R38" s="180">
        <f t="shared" ca="1" si="96"/>
        <v>0</v>
      </c>
      <c r="S38" s="80"/>
      <c r="T38" s="97"/>
      <c r="U38" s="101"/>
      <c r="V38" s="101"/>
      <c r="W38" s="179"/>
      <c r="X38" s="179"/>
      <c r="Y38" s="179"/>
      <c r="Z38" s="180">
        <f t="shared" ca="1" si="97"/>
        <v>0</v>
      </c>
      <c r="AA38" s="80"/>
      <c r="AB38" s="97"/>
      <c r="AC38" s="101"/>
      <c r="AD38" s="101"/>
      <c r="AE38" s="179"/>
      <c r="AF38" s="179"/>
      <c r="AG38" s="179"/>
      <c r="AH38" s="180">
        <f t="shared" ca="1" si="98"/>
        <v>0</v>
      </c>
      <c r="AI38" s="80"/>
      <c r="AJ38" s="97"/>
      <c r="AK38" s="101"/>
      <c r="AL38" s="101"/>
      <c r="AM38" s="179"/>
      <c r="AN38" s="179"/>
      <c r="AO38" s="179"/>
      <c r="AP38" s="180">
        <f t="shared" ca="1" si="99"/>
        <v>0</v>
      </c>
      <c r="AQ38" s="80"/>
      <c r="AR38" s="80"/>
      <c r="AS38" s="97"/>
      <c r="AT38" s="101"/>
      <c r="AU38" s="101"/>
      <c r="AV38" s="179"/>
      <c r="AW38" s="179"/>
      <c r="AX38" s="179"/>
      <c r="AY38" s="180">
        <f t="shared" ca="1" si="100"/>
        <v>0</v>
      </c>
      <c r="AZ38" s="192"/>
      <c r="BA38" s="179">
        <f>SUM(BA39:BA41)</f>
        <v>0</v>
      </c>
      <c r="BB38" s="179">
        <f>SUM(BB39:BB41)</f>
        <v>0</v>
      </c>
      <c r="BC38" s="179">
        <f>SUM(BC39:BC41)</f>
        <v>0</v>
      </c>
      <c r="BD38" s="180">
        <f t="shared" ca="1" si="101"/>
        <v>0</v>
      </c>
      <c r="BE38" s="192"/>
      <c r="BF38" s="179">
        <f t="shared" si="102"/>
        <v>0</v>
      </c>
      <c r="BG38" s="179">
        <f t="shared" si="102"/>
        <v>0</v>
      </c>
      <c r="BH38" s="179">
        <f t="shared" si="102"/>
        <v>0</v>
      </c>
      <c r="BI38" s="180">
        <f ca="1">SUM(BF38:BI38)</f>
        <v>0</v>
      </c>
    </row>
    <row r="39" spans="1:70" x14ac:dyDescent="0.25">
      <c r="A39" s="116" t="s">
        <v>143</v>
      </c>
      <c r="B39" s="85" t="s">
        <v>17</v>
      </c>
      <c r="C39" s="80"/>
      <c r="D39" s="82"/>
      <c r="E39" s="15"/>
      <c r="F39" s="15"/>
      <c r="G39" s="177">
        <f>SUM(G40:G41)</f>
        <v>0</v>
      </c>
      <c r="H39" s="177">
        <f t="shared" ref="H39:J39" si="103">SUM(H40:H41)</f>
        <v>0</v>
      </c>
      <c r="I39" s="177">
        <f t="shared" si="103"/>
        <v>0</v>
      </c>
      <c r="J39" s="178">
        <f t="shared" ca="1" si="103"/>
        <v>0</v>
      </c>
      <c r="L39" s="82"/>
      <c r="M39" s="15"/>
      <c r="N39" s="15"/>
      <c r="O39" s="177">
        <f>SUM(O40:O41)</f>
        <v>0</v>
      </c>
      <c r="P39" s="177">
        <f t="shared" ref="P39:R39" si="104">SUM(P40:P41)</f>
        <v>0</v>
      </c>
      <c r="Q39" s="177">
        <f t="shared" si="104"/>
        <v>0</v>
      </c>
      <c r="R39" s="178">
        <f t="shared" ca="1" si="104"/>
        <v>0</v>
      </c>
      <c r="T39" s="82"/>
      <c r="U39" s="15"/>
      <c r="V39" s="15"/>
      <c r="W39" s="177">
        <f>SUM(W40:W41)</f>
        <v>0</v>
      </c>
      <c r="X39" s="177">
        <f t="shared" ref="X39:Z39" si="105">SUM(X40:X41)</f>
        <v>0</v>
      </c>
      <c r="Y39" s="177">
        <f t="shared" si="105"/>
        <v>0</v>
      </c>
      <c r="Z39" s="178">
        <f t="shared" ca="1" si="105"/>
        <v>0</v>
      </c>
      <c r="AB39" s="82"/>
      <c r="AC39" s="15"/>
      <c r="AD39" s="15"/>
      <c r="AE39" s="177">
        <f>SUM(AE40:AE41)</f>
        <v>0</v>
      </c>
      <c r="AF39" s="177">
        <f t="shared" ref="AF39:AH39" si="106">SUM(AF40:AF41)</f>
        <v>0</v>
      </c>
      <c r="AG39" s="177">
        <f t="shared" si="106"/>
        <v>0</v>
      </c>
      <c r="AH39" s="178">
        <f t="shared" ca="1" si="106"/>
        <v>0</v>
      </c>
      <c r="AJ39" s="82"/>
      <c r="AK39" s="15"/>
      <c r="AL39" s="15"/>
      <c r="AM39" s="177">
        <f>SUM(AM40:AM41)</f>
        <v>0</v>
      </c>
      <c r="AN39" s="177">
        <f t="shared" ref="AN39:AP39" si="107">SUM(AN40:AN41)</f>
        <v>0</v>
      </c>
      <c r="AO39" s="177">
        <f t="shared" si="107"/>
        <v>0</v>
      </c>
      <c r="AP39" s="178">
        <f t="shared" ca="1" si="107"/>
        <v>0</v>
      </c>
      <c r="AS39" s="82"/>
      <c r="AT39" s="15"/>
      <c r="AU39" s="15"/>
      <c r="AV39" s="177">
        <f>SUM(AV40:AV41)</f>
        <v>0</v>
      </c>
      <c r="AW39" s="177">
        <f t="shared" ref="AW39:AY39" si="108">SUM(AW40:AW41)</f>
        <v>0</v>
      </c>
      <c r="AX39" s="177">
        <f t="shared" si="108"/>
        <v>0</v>
      </c>
      <c r="AY39" s="178">
        <f t="shared" ca="1" si="108"/>
        <v>0</v>
      </c>
      <c r="AZ39" s="193"/>
      <c r="BA39" s="177">
        <f t="shared" ref="BA39:BC41" si="109">G39+AE39</f>
        <v>0</v>
      </c>
      <c r="BB39" s="177">
        <f t="shared" si="109"/>
        <v>0</v>
      </c>
      <c r="BC39" s="177">
        <f t="shared" si="109"/>
        <v>0</v>
      </c>
      <c r="BD39" s="178">
        <f t="shared" ref="BD39" ca="1" si="110">SUM(BD40:BD41)</f>
        <v>0</v>
      </c>
      <c r="BE39" s="193"/>
      <c r="BF39" s="177" t="e">
        <f>#REF!+AJ39</f>
        <v>#REF!</v>
      </c>
      <c r="BG39" s="177" t="e">
        <f>#REF!+AK39</f>
        <v>#REF!</v>
      </c>
      <c r="BH39" s="177" t="e">
        <f>#REF!+AL39</f>
        <v>#REF!</v>
      </c>
      <c r="BI39" s="178" t="e">
        <f>SUM(BF39:BH39)</f>
        <v>#REF!</v>
      </c>
    </row>
    <row r="40" spans="1:70" x14ac:dyDescent="0.25">
      <c r="A40" s="147"/>
      <c r="B40" s="148" t="s">
        <v>81</v>
      </c>
      <c r="D40" s="97"/>
      <c r="E40" s="101"/>
      <c r="F40" s="101"/>
      <c r="G40" s="179"/>
      <c r="H40" s="179"/>
      <c r="I40" s="179"/>
      <c r="J40" s="180">
        <f t="shared" ref="J40:J41" ca="1" si="111">SUM(G40:J40)</f>
        <v>0</v>
      </c>
      <c r="L40" s="97"/>
      <c r="M40" s="101"/>
      <c r="N40" s="101"/>
      <c r="O40" s="179"/>
      <c r="P40" s="179"/>
      <c r="Q40" s="179"/>
      <c r="R40" s="180">
        <f t="shared" ref="R40:R41" ca="1" si="112">SUM(O40:R40)</f>
        <v>0</v>
      </c>
      <c r="T40" s="97"/>
      <c r="U40" s="101"/>
      <c r="V40" s="101"/>
      <c r="W40" s="179"/>
      <c r="X40" s="179"/>
      <c r="Y40" s="179"/>
      <c r="Z40" s="180">
        <f t="shared" ref="Z40:Z41" ca="1" si="113">SUM(W40:Z40)</f>
        <v>0</v>
      </c>
      <c r="AB40" s="97"/>
      <c r="AC40" s="101"/>
      <c r="AD40" s="101"/>
      <c r="AE40" s="179"/>
      <c r="AF40" s="179"/>
      <c r="AG40" s="179"/>
      <c r="AH40" s="180">
        <f t="shared" ref="AH40:AH41" ca="1" si="114">SUM(AE40:AH40)</f>
        <v>0</v>
      </c>
      <c r="AJ40" s="97"/>
      <c r="AK40" s="101"/>
      <c r="AL40" s="101"/>
      <c r="AM40" s="179"/>
      <c r="AN40" s="179"/>
      <c r="AO40" s="179"/>
      <c r="AP40" s="180">
        <f t="shared" ref="AP40:AP41" ca="1" si="115">SUM(AM40:AP40)</f>
        <v>0</v>
      </c>
      <c r="AS40" s="97"/>
      <c r="AT40" s="101"/>
      <c r="AU40" s="101"/>
      <c r="AV40" s="179"/>
      <c r="AW40" s="179"/>
      <c r="AX40" s="179"/>
      <c r="AY40" s="180">
        <f t="shared" ref="AY40:AY41" ca="1" si="116">SUM(AV40:AY40)</f>
        <v>0</v>
      </c>
      <c r="AZ40" s="193"/>
      <c r="BA40" s="179">
        <f t="shared" si="109"/>
        <v>0</v>
      </c>
      <c r="BB40" s="179">
        <f t="shared" si="109"/>
        <v>0</v>
      </c>
      <c r="BC40" s="179">
        <f t="shared" si="109"/>
        <v>0</v>
      </c>
      <c r="BD40" s="180">
        <f t="shared" ref="BD40:BD41" ca="1" si="117">SUM(BA40:BD40)</f>
        <v>0</v>
      </c>
      <c r="BE40" s="193"/>
      <c r="BF40" s="179">
        <f t="shared" ref="BF40:BH41" si="118">W40+AV40</f>
        <v>0</v>
      </c>
      <c r="BG40" s="179">
        <f t="shared" si="118"/>
        <v>0</v>
      </c>
      <c r="BH40" s="179">
        <f t="shared" si="118"/>
        <v>0</v>
      </c>
      <c r="BI40" s="180">
        <f ca="1">SUM(BF40:BI40)</f>
        <v>0</v>
      </c>
    </row>
    <row r="41" spans="1:70" x14ac:dyDescent="0.25">
      <c r="A41" s="147"/>
      <c r="B41" s="148" t="s">
        <v>81</v>
      </c>
      <c r="D41" s="97"/>
      <c r="E41" s="101"/>
      <c r="F41" s="101"/>
      <c r="G41" s="179"/>
      <c r="H41" s="179"/>
      <c r="I41" s="179"/>
      <c r="J41" s="180">
        <f t="shared" ca="1" si="111"/>
        <v>0</v>
      </c>
      <c r="L41" s="97"/>
      <c r="M41" s="101"/>
      <c r="N41" s="101"/>
      <c r="O41" s="179"/>
      <c r="P41" s="179"/>
      <c r="Q41" s="179"/>
      <c r="R41" s="180">
        <f t="shared" ca="1" si="112"/>
        <v>0</v>
      </c>
      <c r="T41" s="97"/>
      <c r="U41" s="101"/>
      <c r="V41" s="101"/>
      <c r="W41" s="179"/>
      <c r="X41" s="179"/>
      <c r="Y41" s="179"/>
      <c r="Z41" s="180">
        <f t="shared" ca="1" si="113"/>
        <v>0</v>
      </c>
      <c r="AB41" s="97"/>
      <c r="AC41" s="101"/>
      <c r="AD41" s="101"/>
      <c r="AE41" s="179"/>
      <c r="AF41" s="179"/>
      <c r="AG41" s="179"/>
      <c r="AH41" s="180">
        <f t="shared" ca="1" si="114"/>
        <v>0</v>
      </c>
      <c r="AJ41" s="97"/>
      <c r="AK41" s="101"/>
      <c r="AL41" s="101"/>
      <c r="AM41" s="179"/>
      <c r="AN41" s="179"/>
      <c r="AO41" s="179"/>
      <c r="AP41" s="180">
        <f t="shared" ca="1" si="115"/>
        <v>0</v>
      </c>
      <c r="AS41" s="97"/>
      <c r="AT41" s="101"/>
      <c r="AU41" s="101"/>
      <c r="AV41" s="179"/>
      <c r="AW41" s="179"/>
      <c r="AX41" s="179"/>
      <c r="AY41" s="180">
        <f t="shared" ca="1" si="116"/>
        <v>0</v>
      </c>
      <c r="AZ41" s="193"/>
      <c r="BA41" s="179">
        <f t="shared" si="109"/>
        <v>0</v>
      </c>
      <c r="BB41" s="179">
        <f t="shared" si="109"/>
        <v>0</v>
      </c>
      <c r="BC41" s="179">
        <f t="shared" si="109"/>
        <v>0</v>
      </c>
      <c r="BD41" s="180">
        <f t="shared" ca="1" si="117"/>
        <v>0</v>
      </c>
      <c r="BE41" s="193"/>
      <c r="BF41" s="179">
        <f t="shared" si="118"/>
        <v>0</v>
      </c>
      <c r="BG41" s="179">
        <f t="shared" si="118"/>
        <v>0</v>
      </c>
      <c r="BH41" s="179">
        <f t="shared" si="118"/>
        <v>0</v>
      </c>
      <c r="BI41" s="180">
        <f ca="1">SUM(BF41:BI41)</f>
        <v>0</v>
      </c>
    </row>
    <row r="42" spans="1:70" s="10" customFormat="1" x14ac:dyDescent="0.25">
      <c r="A42" s="150" t="s">
        <v>144</v>
      </c>
      <c r="B42" s="85" t="s">
        <v>82</v>
      </c>
      <c r="C42" s="80"/>
      <c r="D42" s="82"/>
      <c r="E42" s="15"/>
      <c r="F42" s="15"/>
      <c r="G42" s="177">
        <f>SUM(G43:G44)</f>
        <v>0</v>
      </c>
      <c r="H42" s="177">
        <f t="shared" ref="H42:J42" si="119">SUM(H43:H44)</f>
        <v>0</v>
      </c>
      <c r="I42" s="177">
        <f t="shared" si="119"/>
        <v>0</v>
      </c>
      <c r="J42" s="178">
        <f t="shared" ca="1" si="119"/>
        <v>0</v>
      </c>
      <c r="K42" s="80"/>
      <c r="L42" s="82"/>
      <c r="M42" s="15"/>
      <c r="N42" s="15"/>
      <c r="O42" s="177">
        <f>SUM(O43:O44)</f>
        <v>0</v>
      </c>
      <c r="P42" s="177">
        <f t="shared" ref="P42:R42" si="120">SUM(P43:P44)</f>
        <v>0</v>
      </c>
      <c r="Q42" s="177">
        <f t="shared" si="120"/>
        <v>0</v>
      </c>
      <c r="R42" s="178">
        <f t="shared" ca="1" si="120"/>
        <v>0</v>
      </c>
      <c r="S42" s="80"/>
      <c r="T42" s="82"/>
      <c r="U42" s="15"/>
      <c r="V42" s="15"/>
      <c r="W42" s="177">
        <f>SUM(W43:W44)</f>
        <v>0</v>
      </c>
      <c r="X42" s="177">
        <f t="shared" ref="X42:Z42" si="121">SUM(X43:X44)</f>
        <v>0</v>
      </c>
      <c r="Y42" s="177">
        <f t="shared" si="121"/>
        <v>0</v>
      </c>
      <c r="Z42" s="178">
        <f t="shared" ca="1" si="121"/>
        <v>0</v>
      </c>
      <c r="AA42" s="80"/>
      <c r="AB42" s="82"/>
      <c r="AC42" s="15"/>
      <c r="AD42" s="15"/>
      <c r="AE42" s="177">
        <f>SUM(AE43:AE44)</f>
        <v>0</v>
      </c>
      <c r="AF42" s="177">
        <f t="shared" ref="AF42:AH42" si="122">SUM(AF43:AF44)</f>
        <v>0</v>
      </c>
      <c r="AG42" s="177">
        <f t="shared" si="122"/>
        <v>0</v>
      </c>
      <c r="AH42" s="178">
        <f t="shared" ca="1" si="122"/>
        <v>0</v>
      </c>
      <c r="AI42" s="80"/>
      <c r="AJ42" s="82"/>
      <c r="AK42" s="15"/>
      <c r="AL42" s="15"/>
      <c r="AM42" s="177">
        <f>SUM(AM43:AM44)</f>
        <v>0</v>
      </c>
      <c r="AN42" s="177">
        <f t="shared" ref="AN42:AP42" si="123">SUM(AN43:AN44)</f>
        <v>0</v>
      </c>
      <c r="AO42" s="177">
        <f t="shared" si="123"/>
        <v>0</v>
      </c>
      <c r="AP42" s="178">
        <f t="shared" ca="1" si="123"/>
        <v>0</v>
      </c>
      <c r="AQ42" s="80"/>
      <c r="AR42" s="80"/>
      <c r="AS42" s="82"/>
      <c r="AT42" s="15"/>
      <c r="AU42" s="15"/>
      <c r="AV42" s="177">
        <f>SUM(AV43:AV44)</f>
        <v>0</v>
      </c>
      <c r="AW42" s="177">
        <f t="shared" ref="AW42:AY42" si="124">SUM(AW43:AW44)</f>
        <v>0</v>
      </c>
      <c r="AX42" s="177">
        <f t="shared" si="124"/>
        <v>0</v>
      </c>
      <c r="AY42" s="178">
        <f t="shared" ca="1" si="124"/>
        <v>0</v>
      </c>
      <c r="AZ42" s="192"/>
      <c r="BA42" s="177">
        <f>SUM(BA43:BA44)</f>
        <v>0</v>
      </c>
      <c r="BB42" s="177">
        <f>SUM(BB43:BB44)</f>
        <v>0</v>
      </c>
      <c r="BC42" s="177">
        <f>SUM(BC43:BC44)</f>
        <v>0</v>
      </c>
      <c r="BD42" s="178">
        <f t="shared" ref="BD42" ca="1" si="125">SUM(BD43:BD44)</f>
        <v>0</v>
      </c>
      <c r="BE42" s="192"/>
      <c r="BF42" s="177">
        <f>SUM(BF43:BF44)</f>
        <v>0</v>
      </c>
      <c r="BG42" s="177">
        <f>SUM(BG43:BG44)</f>
        <v>0</v>
      </c>
      <c r="BH42" s="177">
        <f>SUM(BH43:BH44)</f>
        <v>0</v>
      </c>
      <c r="BI42" s="178">
        <f ca="1">SUM(BI43:BI44)</f>
        <v>0</v>
      </c>
    </row>
    <row r="43" spans="1:70" x14ac:dyDescent="0.25">
      <c r="A43" s="147"/>
      <c r="B43" s="148" t="s">
        <v>81</v>
      </c>
      <c r="D43" s="97"/>
      <c r="E43" s="101"/>
      <c r="F43" s="101"/>
      <c r="G43" s="179"/>
      <c r="H43" s="179"/>
      <c r="I43" s="179"/>
      <c r="J43" s="180">
        <f t="shared" ref="J43:J44" ca="1" si="126">SUM(G43:J43)</f>
        <v>0</v>
      </c>
      <c r="L43" s="97"/>
      <c r="M43" s="101"/>
      <c r="N43" s="101"/>
      <c r="O43" s="179"/>
      <c r="P43" s="179"/>
      <c r="Q43" s="179"/>
      <c r="R43" s="180">
        <f t="shared" ref="R43:R44" ca="1" si="127">SUM(O43:R43)</f>
        <v>0</v>
      </c>
      <c r="T43" s="97"/>
      <c r="U43" s="101"/>
      <c r="V43" s="101"/>
      <c r="W43" s="179"/>
      <c r="X43" s="179"/>
      <c r="Y43" s="179"/>
      <c r="Z43" s="180">
        <f t="shared" ref="Z43:Z44" ca="1" si="128">SUM(W43:Z43)</f>
        <v>0</v>
      </c>
      <c r="AB43" s="97"/>
      <c r="AC43" s="101"/>
      <c r="AD43" s="101"/>
      <c r="AE43" s="179"/>
      <c r="AF43" s="179"/>
      <c r="AG43" s="179"/>
      <c r="AH43" s="180">
        <f t="shared" ref="AH43:AH44" ca="1" si="129">SUM(AE43:AH43)</f>
        <v>0</v>
      </c>
      <c r="AJ43" s="97"/>
      <c r="AK43" s="101"/>
      <c r="AL43" s="101"/>
      <c r="AM43" s="179"/>
      <c r="AN43" s="179"/>
      <c r="AO43" s="179"/>
      <c r="AP43" s="180">
        <f t="shared" ref="AP43:AP44" ca="1" si="130">SUM(AM43:AP43)</f>
        <v>0</v>
      </c>
      <c r="AS43" s="97"/>
      <c r="AT43" s="101"/>
      <c r="AU43" s="101"/>
      <c r="AV43" s="179"/>
      <c r="AW43" s="179"/>
      <c r="AX43" s="179"/>
      <c r="AY43" s="180">
        <f t="shared" ref="AY43:AY44" ca="1" si="131">SUM(AV43:AY43)</f>
        <v>0</v>
      </c>
      <c r="AZ43" s="193"/>
      <c r="BA43" s="179">
        <f t="shared" ref="BA43:BC44" si="132">G43+AE43</f>
        <v>0</v>
      </c>
      <c r="BB43" s="179">
        <f t="shared" si="132"/>
        <v>0</v>
      </c>
      <c r="BC43" s="179">
        <f t="shared" si="132"/>
        <v>0</v>
      </c>
      <c r="BD43" s="180">
        <f t="shared" ref="BD43:BD44" ca="1" si="133">SUM(BA43:BD43)</f>
        <v>0</v>
      </c>
      <c r="BE43" s="193"/>
      <c r="BF43" s="179">
        <f t="shared" ref="BF43:BH44" si="134">W43+AV43</f>
        <v>0</v>
      </c>
      <c r="BG43" s="179">
        <f t="shared" si="134"/>
        <v>0</v>
      </c>
      <c r="BH43" s="179">
        <f t="shared" si="134"/>
        <v>0</v>
      </c>
      <c r="BI43" s="180">
        <f ca="1">SUM(BF43:BI43)</f>
        <v>0</v>
      </c>
    </row>
    <row r="44" spans="1:70" x14ac:dyDescent="0.25">
      <c r="A44" s="147"/>
      <c r="B44" s="148" t="s">
        <v>81</v>
      </c>
      <c r="D44" s="97"/>
      <c r="E44" s="101"/>
      <c r="F44" s="101"/>
      <c r="G44" s="179"/>
      <c r="H44" s="179"/>
      <c r="I44" s="179"/>
      <c r="J44" s="180">
        <f t="shared" ca="1" si="126"/>
        <v>0</v>
      </c>
      <c r="L44" s="97"/>
      <c r="M44" s="101"/>
      <c r="N44" s="101"/>
      <c r="O44" s="179"/>
      <c r="P44" s="179"/>
      <c r="Q44" s="179"/>
      <c r="R44" s="180">
        <f t="shared" ca="1" si="127"/>
        <v>0</v>
      </c>
      <c r="T44" s="97"/>
      <c r="U44" s="101"/>
      <c r="V44" s="101"/>
      <c r="W44" s="179"/>
      <c r="X44" s="179"/>
      <c r="Y44" s="179"/>
      <c r="Z44" s="180">
        <f t="shared" ca="1" si="128"/>
        <v>0</v>
      </c>
      <c r="AB44" s="97"/>
      <c r="AC44" s="101"/>
      <c r="AD44" s="101"/>
      <c r="AE44" s="179"/>
      <c r="AF44" s="179"/>
      <c r="AG44" s="179"/>
      <c r="AH44" s="180">
        <f t="shared" ca="1" si="129"/>
        <v>0</v>
      </c>
      <c r="AJ44" s="97"/>
      <c r="AK44" s="101"/>
      <c r="AL44" s="101"/>
      <c r="AM44" s="179"/>
      <c r="AN44" s="179"/>
      <c r="AO44" s="179"/>
      <c r="AP44" s="180">
        <f t="shared" ca="1" si="130"/>
        <v>0</v>
      </c>
      <c r="AS44" s="97"/>
      <c r="AT44" s="101"/>
      <c r="AU44" s="101"/>
      <c r="AV44" s="179"/>
      <c r="AW44" s="179"/>
      <c r="AX44" s="179"/>
      <c r="AY44" s="180">
        <f t="shared" ca="1" si="131"/>
        <v>0</v>
      </c>
      <c r="AZ44" s="193"/>
      <c r="BA44" s="179">
        <f t="shared" si="132"/>
        <v>0</v>
      </c>
      <c r="BB44" s="179">
        <f t="shared" si="132"/>
        <v>0</v>
      </c>
      <c r="BC44" s="179">
        <f t="shared" si="132"/>
        <v>0</v>
      </c>
      <c r="BD44" s="180">
        <f t="shared" ca="1" si="133"/>
        <v>0</v>
      </c>
      <c r="BE44" s="193"/>
      <c r="BF44" s="179">
        <f t="shared" si="134"/>
        <v>0</v>
      </c>
      <c r="BG44" s="179">
        <f t="shared" si="134"/>
        <v>0</v>
      </c>
      <c r="BH44" s="179">
        <f t="shared" si="134"/>
        <v>0</v>
      </c>
      <c r="BI44" s="180">
        <f ca="1">SUM(BF44:BI44)</f>
        <v>0</v>
      </c>
    </row>
    <row r="45" spans="1:70" x14ac:dyDescent="0.25">
      <c r="A45" s="112"/>
      <c r="B45" s="113"/>
      <c r="D45" s="83"/>
      <c r="E45" s="13"/>
      <c r="F45" s="13"/>
      <c r="G45" s="181"/>
      <c r="H45" s="181"/>
      <c r="I45" s="181"/>
      <c r="J45" s="178"/>
      <c r="L45" s="83"/>
      <c r="M45" s="13"/>
      <c r="N45" s="13"/>
      <c r="O45" s="181"/>
      <c r="P45" s="181"/>
      <c r="Q45" s="181"/>
      <c r="R45" s="178"/>
      <c r="T45" s="83"/>
      <c r="U45" s="13"/>
      <c r="V45" s="13"/>
      <c r="W45" s="181"/>
      <c r="X45" s="181"/>
      <c r="Y45" s="181"/>
      <c r="Z45" s="178"/>
      <c r="AB45" s="83"/>
      <c r="AC45" s="13"/>
      <c r="AD45" s="13"/>
      <c r="AE45" s="181"/>
      <c r="AF45" s="181"/>
      <c r="AG45" s="181"/>
      <c r="AH45" s="178"/>
      <c r="AJ45" s="83"/>
      <c r="AK45" s="13"/>
      <c r="AL45" s="13"/>
      <c r="AM45" s="181"/>
      <c r="AN45" s="181"/>
      <c r="AO45" s="181"/>
      <c r="AP45" s="178"/>
      <c r="AS45" s="83"/>
      <c r="AT45" s="13"/>
      <c r="AU45" s="13"/>
      <c r="AV45" s="181"/>
      <c r="AW45" s="181"/>
      <c r="AX45" s="181"/>
      <c r="AY45" s="178"/>
      <c r="AZ45" s="193"/>
      <c r="BA45" s="181"/>
      <c r="BB45" s="181"/>
      <c r="BC45" s="181"/>
      <c r="BD45" s="178"/>
      <c r="BE45" s="193"/>
      <c r="BF45" s="181"/>
      <c r="BG45" s="181"/>
      <c r="BH45" s="181"/>
      <c r="BI45" s="178"/>
    </row>
    <row r="46" spans="1:70" x14ac:dyDescent="0.25">
      <c r="A46" s="225">
        <v>3</v>
      </c>
      <c r="B46" s="225" t="s">
        <v>160</v>
      </c>
      <c r="C46" s="193"/>
      <c r="D46" s="226"/>
      <c r="E46" s="227"/>
      <c r="F46" s="227"/>
      <c r="G46" s="228"/>
      <c r="H46" s="228"/>
      <c r="I46" s="228"/>
      <c r="J46" s="229"/>
      <c r="L46" s="226"/>
      <c r="M46" s="227"/>
      <c r="N46" s="227"/>
      <c r="O46" s="227"/>
      <c r="P46" s="227"/>
      <c r="Q46" s="227"/>
      <c r="R46" s="230"/>
      <c r="T46" s="226"/>
      <c r="U46" s="227"/>
      <c r="V46" s="227"/>
      <c r="W46" s="227"/>
      <c r="X46" s="227"/>
      <c r="Y46" s="227"/>
      <c r="Z46" s="230"/>
      <c r="AB46" s="226"/>
      <c r="AC46" s="227"/>
      <c r="AD46" s="227"/>
      <c r="AE46" s="227"/>
      <c r="AF46" s="227"/>
      <c r="AG46" s="227"/>
      <c r="AH46" s="230"/>
      <c r="AJ46" s="226"/>
      <c r="AK46" s="227"/>
      <c r="AL46" s="227"/>
      <c r="AM46" s="227"/>
      <c r="AN46" s="227"/>
      <c r="AO46" s="227"/>
      <c r="AP46" s="230"/>
      <c r="AS46" s="226"/>
      <c r="AT46" s="227"/>
      <c r="AU46" s="227"/>
      <c r="AV46" s="227"/>
      <c r="AW46" s="227"/>
      <c r="AX46" s="227"/>
      <c r="AY46" s="230"/>
      <c r="AZ46" s="193"/>
      <c r="BA46" s="227"/>
      <c r="BB46" s="227"/>
      <c r="BC46" s="227"/>
      <c r="BD46" s="230"/>
      <c r="BF46" s="226"/>
      <c r="BG46" s="227"/>
      <c r="BH46" s="227"/>
      <c r="BI46" s="230"/>
    </row>
    <row r="47" spans="1:70" x14ac:dyDescent="0.25">
      <c r="A47" s="114">
        <v>3.1</v>
      </c>
      <c r="B47" s="115" t="s">
        <v>158</v>
      </c>
      <c r="C47" s="80"/>
      <c r="D47" s="91"/>
      <c r="E47" s="92"/>
      <c r="F47" s="92"/>
      <c r="G47" s="175">
        <f>G48+G51+G54+G57</f>
        <v>0</v>
      </c>
      <c r="H47" s="175">
        <f t="shared" ref="H47:J47" si="135">H48+H51+H54+H57</f>
        <v>0</v>
      </c>
      <c r="I47" s="175">
        <f t="shared" si="135"/>
        <v>0</v>
      </c>
      <c r="J47" s="176">
        <f t="shared" ca="1" si="135"/>
        <v>0</v>
      </c>
      <c r="L47" s="91"/>
      <c r="M47" s="92"/>
      <c r="N47" s="92"/>
      <c r="O47" s="175">
        <f>O48+O51+O54+O57</f>
        <v>0</v>
      </c>
      <c r="P47" s="175">
        <f t="shared" ref="P47:R47" si="136">P48+P51+P54+P57</f>
        <v>0</v>
      </c>
      <c r="Q47" s="175">
        <f t="shared" si="136"/>
        <v>0</v>
      </c>
      <c r="R47" s="176">
        <f t="shared" ca="1" si="136"/>
        <v>0</v>
      </c>
      <c r="T47" s="91"/>
      <c r="U47" s="92"/>
      <c r="V47" s="92"/>
      <c r="W47" s="175">
        <f>W48+W51+W54+W57</f>
        <v>0</v>
      </c>
      <c r="X47" s="175">
        <f t="shared" ref="X47:Z47" si="137">X48+X51+X54+X57</f>
        <v>0</v>
      </c>
      <c r="Y47" s="175">
        <f t="shared" si="137"/>
        <v>0</v>
      </c>
      <c r="Z47" s="176">
        <f t="shared" ca="1" si="137"/>
        <v>0</v>
      </c>
      <c r="AB47" s="91"/>
      <c r="AC47" s="92"/>
      <c r="AD47" s="92"/>
      <c r="AE47" s="175">
        <f>AE48+AE51+AE54+AE57</f>
        <v>0</v>
      </c>
      <c r="AF47" s="175">
        <f t="shared" ref="AF47:AH47" si="138">AF48+AF51+AF54+AF57</f>
        <v>0</v>
      </c>
      <c r="AG47" s="175">
        <f t="shared" si="138"/>
        <v>0</v>
      </c>
      <c r="AH47" s="176">
        <f t="shared" ca="1" si="138"/>
        <v>0</v>
      </c>
      <c r="AJ47" s="91"/>
      <c r="AK47" s="92"/>
      <c r="AL47" s="92"/>
      <c r="AM47" s="175">
        <f>AM48+AM51+AM54+AM57</f>
        <v>0</v>
      </c>
      <c r="AN47" s="175">
        <f t="shared" ref="AN47:AP47" si="139">AN48+AN51+AN54+AN57</f>
        <v>0</v>
      </c>
      <c r="AO47" s="175">
        <f t="shared" si="139"/>
        <v>0</v>
      </c>
      <c r="AP47" s="176">
        <f t="shared" ca="1" si="139"/>
        <v>0</v>
      </c>
      <c r="AS47" s="91"/>
      <c r="AT47" s="92"/>
      <c r="AU47" s="92"/>
      <c r="AV47" s="175">
        <f>AV48+AV51+AV54+AV57</f>
        <v>0</v>
      </c>
      <c r="AW47" s="175">
        <f t="shared" ref="AW47:AY47" si="140">AW48+AW51+AW54+AW57</f>
        <v>0</v>
      </c>
      <c r="AX47" s="175">
        <f t="shared" si="140"/>
        <v>0</v>
      </c>
      <c r="AY47" s="176">
        <f t="shared" ca="1" si="140"/>
        <v>0</v>
      </c>
      <c r="AZ47" s="193"/>
      <c r="BA47" s="175">
        <f>BA48+BA52+BA53+BA57</f>
        <v>0</v>
      </c>
      <c r="BB47" s="175">
        <f>BB48+BB52+BB53+BB57</f>
        <v>0</v>
      </c>
      <c r="BC47" s="175">
        <f>BC48+BC52+BC53+BC57</f>
        <v>0</v>
      </c>
      <c r="BD47" s="176">
        <f t="shared" ref="BD47" ca="1" si="141">BD48+BD51+BD54+BD57</f>
        <v>0</v>
      </c>
      <c r="BE47" s="193"/>
      <c r="BF47" s="175" t="e">
        <f>BF48+BF52+BF53+BF57</f>
        <v>#REF!</v>
      </c>
      <c r="BG47" s="175" t="e">
        <f>BG48+BG52+BG53+BG57</f>
        <v>#REF!</v>
      </c>
      <c r="BH47" s="175" t="e">
        <f>BH48+BH52+BH53+BH57</f>
        <v>#REF!</v>
      </c>
      <c r="BI47" s="176">
        <f ca="1">BI48+BI52+BI53+BI57</f>
        <v>0</v>
      </c>
    </row>
    <row r="48" spans="1:70" s="10" customFormat="1" x14ac:dyDescent="0.25">
      <c r="A48" s="116" t="s">
        <v>145</v>
      </c>
      <c r="B48" s="85" t="s">
        <v>15</v>
      </c>
      <c r="C48" s="8"/>
      <c r="D48" s="82"/>
      <c r="E48" s="15"/>
      <c r="F48" s="15"/>
      <c r="G48" s="177">
        <f>SUM(G49:G50)</f>
        <v>0</v>
      </c>
      <c r="H48" s="177">
        <f t="shared" ref="H48:J48" si="142">SUM(H49:H50)</f>
        <v>0</v>
      </c>
      <c r="I48" s="177">
        <f t="shared" si="142"/>
        <v>0</v>
      </c>
      <c r="J48" s="178">
        <f t="shared" ca="1" si="142"/>
        <v>0</v>
      </c>
      <c r="K48" s="8"/>
      <c r="L48" s="82"/>
      <c r="M48" s="15"/>
      <c r="N48" s="15"/>
      <c r="O48" s="177">
        <f>SUM(O49:O50)</f>
        <v>0</v>
      </c>
      <c r="P48" s="177">
        <f t="shared" ref="P48:R48" si="143">SUM(P49:P50)</f>
        <v>0</v>
      </c>
      <c r="Q48" s="177">
        <f t="shared" si="143"/>
        <v>0</v>
      </c>
      <c r="R48" s="178">
        <f t="shared" ca="1" si="143"/>
        <v>0</v>
      </c>
      <c r="S48" s="8"/>
      <c r="T48" s="82"/>
      <c r="U48" s="15"/>
      <c r="V48" s="15"/>
      <c r="W48" s="177">
        <f>SUM(W49:W50)</f>
        <v>0</v>
      </c>
      <c r="X48" s="177">
        <f t="shared" ref="X48:Z48" si="144">SUM(X49:X50)</f>
        <v>0</v>
      </c>
      <c r="Y48" s="177">
        <f t="shared" si="144"/>
        <v>0</v>
      </c>
      <c r="Z48" s="178">
        <f t="shared" ca="1" si="144"/>
        <v>0</v>
      </c>
      <c r="AA48" s="8"/>
      <c r="AB48" s="82"/>
      <c r="AC48" s="15"/>
      <c r="AD48" s="15"/>
      <c r="AE48" s="177">
        <f>SUM(AE49:AE50)</f>
        <v>0</v>
      </c>
      <c r="AF48" s="177">
        <f t="shared" ref="AF48:AH48" si="145">SUM(AF49:AF50)</f>
        <v>0</v>
      </c>
      <c r="AG48" s="177">
        <f t="shared" si="145"/>
        <v>0</v>
      </c>
      <c r="AH48" s="178">
        <f t="shared" ca="1" si="145"/>
        <v>0</v>
      </c>
      <c r="AI48" s="8"/>
      <c r="AJ48" s="82"/>
      <c r="AK48" s="15"/>
      <c r="AL48" s="15"/>
      <c r="AM48" s="177">
        <f>SUM(AM49:AM50)</f>
        <v>0</v>
      </c>
      <c r="AN48" s="177">
        <f t="shared" ref="AN48:AP48" si="146">SUM(AN49:AN50)</f>
        <v>0</v>
      </c>
      <c r="AO48" s="177">
        <f t="shared" si="146"/>
        <v>0</v>
      </c>
      <c r="AP48" s="178">
        <f t="shared" ca="1" si="146"/>
        <v>0</v>
      </c>
      <c r="AQ48" s="8"/>
      <c r="AR48" s="8"/>
      <c r="AS48" s="82"/>
      <c r="AT48" s="15"/>
      <c r="AU48" s="15"/>
      <c r="AV48" s="177">
        <f>SUM(AV49:AV50)</f>
        <v>0</v>
      </c>
      <c r="AW48" s="177">
        <f t="shared" ref="AW48:AY48" si="147">SUM(AW49:AW50)</f>
        <v>0</v>
      </c>
      <c r="AX48" s="177">
        <f t="shared" si="147"/>
        <v>0</v>
      </c>
      <c r="AY48" s="178">
        <f t="shared" ca="1" si="147"/>
        <v>0</v>
      </c>
      <c r="AZ48" s="193"/>
      <c r="BA48" s="177">
        <f>SUM(BA49:BA51)</f>
        <v>0</v>
      </c>
      <c r="BB48" s="177">
        <f>SUM(BB49:BB51)</f>
        <v>0</v>
      </c>
      <c r="BC48" s="177">
        <f>SUM(BC49:BC51)</f>
        <v>0</v>
      </c>
      <c r="BD48" s="178">
        <f t="shared" ref="BD48" ca="1" si="148">SUM(BD49:BD50)</f>
        <v>0</v>
      </c>
      <c r="BE48" s="193"/>
      <c r="BF48" s="177" t="e">
        <f>SUM(BF49:BF51)</f>
        <v>#REF!</v>
      </c>
      <c r="BG48" s="177" t="e">
        <f>SUM(BG49:BG51)</f>
        <v>#REF!</v>
      </c>
      <c r="BH48" s="177" t="e">
        <f>SUM(BH49:BH51)</f>
        <v>#REF!</v>
      </c>
      <c r="BI48" s="178">
        <f ca="1">SUM(BI49:BI51)</f>
        <v>0</v>
      </c>
      <c r="BJ48" s="9"/>
      <c r="BK48" s="9"/>
      <c r="BL48" s="9"/>
      <c r="BM48" s="9"/>
      <c r="BN48" s="9"/>
      <c r="BO48" s="9"/>
      <c r="BP48" s="9"/>
      <c r="BQ48" s="9"/>
      <c r="BR48" s="9"/>
    </row>
    <row r="49" spans="1:70" s="10" customFormat="1" x14ac:dyDescent="0.25">
      <c r="A49" s="147"/>
      <c r="B49" s="148" t="s">
        <v>81</v>
      </c>
      <c r="C49" s="8"/>
      <c r="D49" s="97"/>
      <c r="E49" s="101"/>
      <c r="F49" s="101"/>
      <c r="G49" s="179"/>
      <c r="H49" s="179"/>
      <c r="I49" s="179"/>
      <c r="J49" s="180">
        <f t="shared" ref="J49:J50" ca="1" si="149">SUM(G49:J49)</f>
        <v>0</v>
      </c>
      <c r="K49" s="8"/>
      <c r="L49" s="97"/>
      <c r="M49" s="101"/>
      <c r="N49" s="101"/>
      <c r="O49" s="179"/>
      <c r="P49" s="179"/>
      <c r="Q49" s="179"/>
      <c r="R49" s="180">
        <f t="shared" ref="R49:R50" ca="1" si="150">SUM(O49:R49)</f>
        <v>0</v>
      </c>
      <c r="S49" s="8"/>
      <c r="T49" s="97"/>
      <c r="U49" s="101"/>
      <c r="V49" s="101"/>
      <c r="W49" s="179"/>
      <c r="X49" s="179"/>
      <c r="Y49" s="179"/>
      <c r="Z49" s="180">
        <f t="shared" ref="Z49:Z50" ca="1" si="151">SUM(W49:Z49)</f>
        <v>0</v>
      </c>
      <c r="AA49" s="8"/>
      <c r="AB49" s="97"/>
      <c r="AC49" s="101"/>
      <c r="AD49" s="101"/>
      <c r="AE49" s="179"/>
      <c r="AF49" s="179"/>
      <c r="AG49" s="179"/>
      <c r="AH49" s="180">
        <f t="shared" ref="AH49:AH50" ca="1" si="152">SUM(AE49:AH49)</f>
        <v>0</v>
      </c>
      <c r="AI49" s="8"/>
      <c r="AJ49" s="97"/>
      <c r="AK49" s="101"/>
      <c r="AL49" s="101"/>
      <c r="AM49" s="179"/>
      <c r="AN49" s="179"/>
      <c r="AO49" s="179"/>
      <c r="AP49" s="180">
        <f t="shared" ref="AP49:AP50" ca="1" si="153">SUM(AM49:AP49)</f>
        <v>0</v>
      </c>
      <c r="AQ49" s="8"/>
      <c r="AR49" s="8"/>
      <c r="AS49" s="97"/>
      <c r="AT49" s="101"/>
      <c r="AU49" s="101"/>
      <c r="AV49" s="179"/>
      <c r="AW49" s="179"/>
      <c r="AX49" s="179"/>
      <c r="AY49" s="180">
        <f t="shared" ref="AY49:AY50" ca="1" si="154">SUM(AV49:AY49)</f>
        <v>0</v>
      </c>
      <c r="AZ49" s="193"/>
      <c r="BA49" s="179">
        <f t="shared" ref="BA49:BC52" si="155">G49+AE49</f>
        <v>0</v>
      </c>
      <c r="BB49" s="179">
        <f t="shared" si="155"/>
        <v>0</v>
      </c>
      <c r="BC49" s="179">
        <f t="shared" si="155"/>
        <v>0</v>
      </c>
      <c r="BD49" s="180">
        <f t="shared" ref="BD49:BD50" ca="1" si="156">SUM(BA49:BD49)</f>
        <v>0</v>
      </c>
      <c r="BE49" s="193"/>
      <c r="BF49" s="179">
        <f t="shared" ref="BF49:BH50" si="157">W49+AV49</f>
        <v>0</v>
      </c>
      <c r="BG49" s="179">
        <f t="shared" si="157"/>
        <v>0</v>
      </c>
      <c r="BH49" s="179">
        <f t="shared" si="157"/>
        <v>0</v>
      </c>
      <c r="BI49" s="180">
        <f ca="1">SUM(BF49:BI49)</f>
        <v>0</v>
      </c>
      <c r="BJ49" s="9"/>
      <c r="BK49" s="9"/>
      <c r="BL49" s="9"/>
      <c r="BM49" s="9"/>
      <c r="BN49" s="9"/>
      <c r="BO49" s="9"/>
      <c r="BP49" s="9"/>
      <c r="BQ49" s="9"/>
      <c r="BR49" s="9"/>
    </row>
    <row r="50" spans="1:70" s="10" customFormat="1" x14ac:dyDescent="0.25">
      <c r="A50" s="147"/>
      <c r="B50" s="148" t="s">
        <v>81</v>
      </c>
      <c r="C50" s="8"/>
      <c r="D50" s="97"/>
      <c r="E50" s="101"/>
      <c r="F50" s="101"/>
      <c r="G50" s="179"/>
      <c r="H50" s="179"/>
      <c r="I50" s="179"/>
      <c r="J50" s="180">
        <f t="shared" ca="1" si="149"/>
        <v>0</v>
      </c>
      <c r="K50" s="8"/>
      <c r="L50" s="97"/>
      <c r="M50" s="101"/>
      <c r="N50" s="101"/>
      <c r="O50" s="179"/>
      <c r="P50" s="179"/>
      <c r="Q50" s="179"/>
      <c r="R50" s="180">
        <f t="shared" ca="1" si="150"/>
        <v>0</v>
      </c>
      <c r="S50" s="8"/>
      <c r="T50" s="97"/>
      <c r="U50" s="101"/>
      <c r="V50" s="101"/>
      <c r="W50" s="179"/>
      <c r="X50" s="179"/>
      <c r="Y50" s="179"/>
      <c r="Z50" s="180">
        <f t="shared" ca="1" si="151"/>
        <v>0</v>
      </c>
      <c r="AA50" s="8"/>
      <c r="AB50" s="97"/>
      <c r="AC50" s="101"/>
      <c r="AD50" s="101"/>
      <c r="AE50" s="179"/>
      <c r="AF50" s="179"/>
      <c r="AG50" s="179"/>
      <c r="AH50" s="180">
        <f t="shared" ca="1" si="152"/>
        <v>0</v>
      </c>
      <c r="AI50" s="8"/>
      <c r="AJ50" s="97"/>
      <c r="AK50" s="101"/>
      <c r="AL50" s="101"/>
      <c r="AM50" s="179"/>
      <c r="AN50" s="179"/>
      <c r="AO50" s="179"/>
      <c r="AP50" s="180">
        <f t="shared" ca="1" si="153"/>
        <v>0</v>
      </c>
      <c r="AQ50" s="8"/>
      <c r="AR50" s="8"/>
      <c r="AS50" s="97"/>
      <c r="AT50" s="101"/>
      <c r="AU50" s="101"/>
      <c r="AV50" s="179"/>
      <c r="AW50" s="179"/>
      <c r="AX50" s="179"/>
      <c r="AY50" s="180">
        <f t="shared" ca="1" si="154"/>
        <v>0</v>
      </c>
      <c r="AZ50" s="193"/>
      <c r="BA50" s="179">
        <f t="shared" si="155"/>
        <v>0</v>
      </c>
      <c r="BB50" s="179">
        <f t="shared" si="155"/>
        <v>0</v>
      </c>
      <c r="BC50" s="179">
        <f t="shared" si="155"/>
        <v>0</v>
      </c>
      <c r="BD50" s="180">
        <f t="shared" ca="1" si="156"/>
        <v>0</v>
      </c>
      <c r="BE50" s="193"/>
      <c r="BF50" s="179">
        <f t="shared" si="157"/>
        <v>0</v>
      </c>
      <c r="BG50" s="179">
        <f t="shared" si="157"/>
        <v>0</v>
      </c>
      <c r="BH50" s="179">
        <f t="shared" si="157"/>
        <v>0</v>
      </c>
      <c r="BI50" s="180">
        <f ca="1">SUM(BF50:BI50)</f>
        <v>0</v>
      </c>
      <c r="BJ50" s="9"/>
      <c r="BK50" s="9"/>
      <c r="BL50" s="9"/>
      <c r="BM50" s="9"/>
      <c r="BN50" s="9"/>
      <c r="BO50" s="9"/>
      <c r="BP50" s="9"/>
      <c r="BQ50" s="9"/>
      <c r="BR50" s="9"/>
    </row>
    <row r="51" spans="1:70" s="10" customFormat="1" x14ac:dyDescent="0.25">
      <c r="A51" s="149" t="s">
        <v>146</v>
      </c>
      <c r="B51" s="85" t="s">
        <v>16</v>
      </c>
      <c r="C51" s="8"/>
      <c r="D51" s="153"/>
      <c r="E51" s="154"/>
      <c r="F51" s="154"/>
      <c r="G51" s="177">
        <f>SUM(G52:G53)</f>
        <v>0</v>
      </c>
      <c r="H51" s="177">
        <f t="shared" ref="H51:J51" si="158">SUM(H52:H53)</f>
        <v>0</v>
      </c>
      <c r="I51" s="177">
        <f t="shared" si="158"/>
        <v>0</v>
      </c>
      <c r="J51" s="178">
        <f t="shared" ca="1" si="158"/>
        <v>0</v>
      </c>
      <c r="K51" s="8"/>
      <c r="L51" s="153"/>
      <c r="M51" s="154"/>
      <c r="N51" s="154"/>
      <c r="O51" s="177">
        <f>SUM(O52:O53)</f>
        <v>0</v>
      </c>
      <c r="P51" s="177">
        <f t="shared" ref="P51:R51" si="159">SUM(P52:P53)</f>
        <v>0</v>
      </c>
      <c r="Q51" s="177">
        <f t="shared" si="159"/>
        <v>0</v>
      </c>
      <c r="R51" s="178">
        <f t="shared" ca="1" si="159"/>
        <v>0</v>
      </c>
      <c r="S51" s="8"/>
      <c r="T51" s="153"/>
      <c r="U51" s="154"/>
      <c r="V51" s="154"/>
      <c r="W51" s="177">
        <f>SUM(W52:W53)</f>
        <v>0</v>
      </c>
      <c r="X51" s="177">
        <f t="shared" ref="X51:Z51" si="160">SUM(X52:X53)</f>
        <v>0</v>
      </c>
      <c r="Y51" s="177">
        <f t="shared" si="160"/>
        <v>0</v>
      </c>
      <c r="Z51" s="178">
        <f t="shared" ca="1" si="160"/>
        <v>0</v>
      </c>
      <c r="AA51" s="8"/>
      <c r="AB51" s="153"/>
      <c r="AC51" s="154"/>
      <c r="AD51" s="154"/>
      <c r="AE51" s="177">
        <f>SUM(AE52:AE53)</f>
        <v>0</v>
      </c>
      <c r="AF51" s="177">
        <f t="shared" ref="AF51:AH51" si="161">SUM(AF52:AF53)</f>
        <v>0</v>
      </c>
      <c r="AG51" s="177">
        <f t="shared" si="161"/>
        <v>0</v>
      </c>
      <c r="AH51" s="178">
        <f t="shared" ca="1" si="161"/>
        <v>0</v>
      </c>
      <c r="AI51" s="8"/>
      <c r="AJ51" s="153"/>
      <c r="AK51" s="154"/>
      <c r="AL51" s="154"/>
      <c r="AM51" s="177">
        <f>SUM(AM52:AM53)</f>
        <v>0</v>
      </c>
      <c r="AN51" s="177">
        <f t="shared" ref="AN51:AP51" si="162">SUM(AN52:AN53)</f>
        <v>0</v>
      </c>
      <c r="AO51" s="177">
        <f t="shared" si="162"/>
        <v>0</v>
      </c>
      <c r="AP51" s="178">
        <f t="shared" ca="1" si="162"/>
        <v>0</v>
      </c>
      <c r="AQ51" s="8"/>
      <c r="AR51" s="8"/>
      <c r="AS51" s="153"/>
      <c r="AT51" s="154"/>
      <c r="AU51" s="154"/>
      <c r="AV51" s="177">
        <f>SUM(AV52:AV53)</f>
        <v>0</v>
      </c>
      <c r="AW51" s="177">
        <f t="shared" ref="AW51:AY51" si="163">SUM(AW52:AW53)</f>
        <v>0</v>
      </c>
      <c r="AX51" s="177">
        <f t="shared" si="163"/>
        <v>0</v>
      </c>
      <c r="AY51" s="178">
        <f t="shared" ca="1" si="163"/>
        <v>0</v>
      </c>
      <c r="AZ51" s="193"/>
      <c r="BA51" s="177">
        <f t="shared" si="155"/>
        <v>0</v>
      </c>
      <c r="BB51" s="177">
        <f t="shared" si="155"/>
        <v>0</v>
      </c>
      <c r="BC51" s="177">
        <f t="shared" si="155"/>
        <v>0</v>
      </c>
      <c r="BD51" s="178">
        <f t="shared" ref="BD51" ca="1" si="164">SUM(BD52:BD53)</f>
        <v>0</v>
      </c>
      <c r="BE51" s="193"/>
      <c r="BF51" s="177" t="e">
        <f>#REF!+AJ51</f>
        <v>#REF!</v>
      </c>
      <c r="BG51" s="177" t="e">
        <f>#REF!+AK51</f>
        <v>#REF!</v>
      </c>
      <c r="BH51" s="177" t="e">
        <f>#REF!+AL51</f>
        <v>#REF!</v>
      </c>
      <c r="BI51" s="178" t="e">
        <f t="shared" ref="BI51" si="165">SUM(BF51:BH51)</f>
        <v>#REF!</v>
      </c>
      <c r="BJ51" s="9"/>
      <c r="BK51" s="9"/>
      <c r="BL51" s="9"/>
      <c r="BM51" s="9"/>
      <c r="BN51" s="9"/>
      <c r="BO51" s="9"/>
      <c r="BP51" s="9"/>
      <c r="BQ51" s="9"/>
      <c r="BR51" s="9"/>
    </row>
    <row r="52" spans="1:70" s="10" customFormat="1" x14ac:dyDescent="0.25">
      <c r="A52" s="147"/>
      <c r="B52" s="148" t="s">
        <v>81</v>
      </c>
      <c r="C52" s="8"/>
      <c r="D52" s="97"/>
      <c r="E52" s="101"/>
      <c r="F52" s="101"/>
      <c r="G52" s="179"/>
      <c r="H52" s="179"/>
      <c r="I52" s="179"/>
      <c r="J52" s="180">
        <f t="shared" ref="J52:J53" ca="1" si="166">SUM(G52:J52)</f>
        <v>0</v>
      </c>
      <c r="K52" s="8"/>
      <c r="L52" s="97"/>
      <c r="M52" s="101"/>
      <c r="N52" s="101"/>
      <c r="O52" s="179"/>
      <c r="P52" s="179"/>
      <c r="Q52" s="179"/>
      <c r="R52" s="180">
        <f t="shared" ref="R52:R53" ca="1" si="167">SUM(O52:R52)</f>
        <v>0</v>
      </c>
      <c r="S52" s="8"/>
      <c r="T52" s="97"/>
      <c r="U52" s="101"/>
      <c r="V52" s="101"/>
      <c r="W52" s="179"/>
      <c r="X52" s="179"/>
      <c r="Y52" s="179"/>
      <c r="Z52" s="180">
        <f t="shared" ref="Z52:Z53" ca="1" si="168">SUM(W52:Z52)</f>
        <v>0</v>
      </c>
      <c r="AA52" s="8"/>
      <c r="AB52" s="97"/>
      <c r="AC52" s="101"/>
      <c r="AD52" s="101"/>
      <c r="AE52" s="179"/>
      <c r="AF52" s="179"/>
      <c r="AG52" s="179"/>
      <c r="AH52" s="180">
        <f t="shared" ref="AH52:AH53" ca="1" si="169">SUM(AE52:AH52)</f>
        <v>0</v>
      </c>
      <c r="AI52" s="8"/>
      <c r="AJ52" s="97"/>
      <c r="AK52" s="101"/>
      <c r="AL52" s="101"/>
      <c r="AM52" s="179"/>
      <c r="AN52" s="179"/>
      <c r="AO52" s="179"/>
      <c r="AP52" s="180">
        <f t="shared" ref="AP52:AP53" ca="1" si="170">SUM(AM52:AP52)</f>
        <v>0</v>
      </c>
      <c r="AQ52" s="8"/>
      <c r="AR52" s="8"/>
      <c r="AS52" s="97"/>
      <c r="AT52" s="101"/>
      <c r="AU52" s="101"/>
      <c r="AV52" s="179"/>
      <c r="AW52" s="179"/>
      <c r="AX52" s="179"/>
      <c r="AY52" s="180">
        <f t="shared" ref="AY52:AY53" ca="1" si="171">SUM(AV52:AY52)</f>
        <v>0</v>
      </c>
      <c r="AZ52" s="193"/>
      <c r="BA52" s="179">
        <f t="shared" si="155"/>
        <v>0</v>
      </c>
      <c r="BB52" s="179">
        <f t="shared" si="155"/>
        <v>0</v>
      </c>
      <c r="BC52" s="179">
        <f t="shared" si="155"/>
        <v>0</v>
      </c>
      <c r="BD52" s="180">
        <f t="shared" ref="BD52:BD53" ca="1" si="172">SUM(BA52:BD52)</f>
        <v>0</v>
      </c>
      <c r="BE52" s="193"/>
      <c r="BF52" s="179">
        <f t="shared" ref="BF52:BH53" si="173">W52+AV52</f>
        <v>0</v>
      </c>
      <c r="BG52" s="179">
        <f t="shared" si="173"/>
        <v>0</v>
      </c>
      <c r="BH52" s="179">
        <f t="shared" si="173"/>
        <v>0</v>
      </c>
      <c r="BI52" s="180">
        <f ca="1">SUM(BF52:BI52)</f>
        <v>0</v>
      </c>
      <c r="BJ52" s="9"/>
      <c r="BK52" s="9"/>
      <c r="BL52" s="9"/>
      <c r="BM52" s="9"/>
      <c r="BN52" s="9"/>
      <c r="BO52" s="9"/>
      <c r="BP52" s="9"/>
      <c r="BQ52" s="9"/>
      <c r="BR52" s="9"/>
    </row>
    <row r="53" spans="1:70" s="10" customFormat="1" x14ac:dyDescent="0.25">
      <c r="A53" s="147"/>
      <c r="B53" s="148" t="s">
        <v>81</v>
      </c>
      <c r="C53" s="8"/>
      <c r="D53" s="97"/>
      <c r="E53" s="101"/>
      <c r="F53" s="101"/>
      <c r="G53" s="179"/>
      <c r="H53" s="179"/>
      <c r="I53" s="179"/>
      <c r="J53" s="180">
        <f t="shared" ca="1" si="166"/>
        <v>0</v>
      </c>
      <c r="K53" s="80"/>
      <c r="L53" s="97"/>
      <c r="M53" s="101"/>
      <c r="N53" s="101"/>
      <c r="O53" s="179"/>
      <c r="P53" s="179"/>
      <c r="Q53" s="179"/>
      <c r="R53" s="180">
        <f t="shared" ca="1" si="167"/>
        <v>0</v>
      </c>
      <c r="S53" s="80"/>
      <c r="T53" s="97"/>
      <c r="U53" s="101"/>
      <c r="V53" s="101"/>
      <c r="W53" s="179"/>
      <c r="X53" s="179"/>
      <c r="Y53" s="179"/>
      <c r="Z53" s="180">
        <f t="shared" ca="1" si="168"/>
        <v>0</v>
      </c>
      <c r="AA53" s="80"/>
      <c r="AB53" s="97"/>
      <c r="AC53" s="101"/>
      <c r="AD53" s="101"/>
      <c r="AE53" s="179"/>
      <c r="AF53" s="179"/>
      <c r="AG53" s="179"/>
      <c r="AH53" s="180">
        <f t="shared" ca="1" si="169"/>
        <v>0</v>
      </c>
      <c r="AI53" s="80"/>
      <c r="AJ53" s="97"/>
      <c r="AK53" s="101"/>
      <c r="AL53" s="101"/>
      <c r="AM53" s="179"/>
      <c r="AN53" s="179"/>
      <c r="AO53" s="179"/>
      <c r="AP53" s="180">
        <f t="shared" ca="1" si="170"/>
        <v>0</v>
      </c>
      <c r="AQ53" s="80"/>
      <c r="AR53" s="80"/>
      <c r="AS53" s="97"/>
      <c r="AT53" s="101"/>
      <c r="AU53" s="101"/>
      <c r="AV53" s="179"/>
      <c r="AW53" s="179"/>
      <c r="AX53" s="179"/>
      <c r="AY53" s="180">
        <f t="shared" ca="1" si="171"/>
        <v>0</v>
      </c>
      <c r="AZ53" s="192"/>
      <c r="BA53" s="179">
        <f>SUM(BA54:BA56)</f>
        <v>0</v>
      </c>
      <c r="BB53" s="179">
        <f>SUM(BB54:BB56)</f>
        <v>0</v>
      </c>
      <c r="BC53" s="179">
        <f>SUM(BC54:BC56)</f>
        <v>0</v>
      </c>
      <c r="BD53" s="180">
        <f t="shared" ca="1" si="172"/>
        <v>0</v>
      </c>
      <c r="BE53" s="192"/>
      <c r="BF53" s="179">
        <f t="shared" si="173"/>
        <v>0</v>
      </c>
      <c r="BG53" s="179">
        <f t="shared" si="173"/>
        <v>0</v>
      </c>
      <c r="BH53" s="179">
        <f t="shared" si="173"/>
        <v>0</v>
      </c>
      <c r="BI53" s="180">
        <f ca="1">SUM(BF53:BI53)</f>
        <v>0</v>
      </c>
    </row>
    <row r="54" spans="1:70" x14ac:dyDescent="0.25">
      <c r="A54" s="116" t="s">
        <v>147</v>
      </c>
      <c r="B54" s="85" t="s">
        <v>17</v>
      </c>
      <c r="C54" s="80"/>
      <c r="D54" s="82"/>
      <c r="E54" s="15"/>
      <c r="F54" s="15"/>
      <c r="G54" s="177">
        <f>SUM(G55:G56)</f>
        <v>0</v>
      </c>
      <c r="H54" s="177">
        <f t="shared" ref="H54:J54" si="174">SUM(H55:H56)</f>
        <v>0</v>
      </c>
      <c r="I54" s="177">
        <f t="shared" si="174"/>
        <v>0</v>
      </c>
      <c r="J54" s="178">
        <f t="shared" ca="1" si="174"/>
        <v>0</v>
      </c>
      <c r="L54" s="82"/>
      <c r="M54" s="15"/>
      <c r="N54" s="15"/>
      <c r="O54" s="177">
        <f>SUM(O55:O56)</f>
        <v>0</v>
      </c>
      <c r="P54" s="177">
        <f t="shared" ref="P54:R54" si="175">SUM(P55:P56)</f>
        <v>0</v>
      </c>
      <c r="Q54" s="177">
        <f t="shared" si="175"/>
        <v>0</v>
      </c>
      <c r="R54" s="178">
        <f t="shared" ca="1" si="175"/>
        <v>0</v>
      </c>
      <c r="T54" s="82"/>
      <c r="U54" s="15"/>
      <c r="V54" s="15"/>
      <c r="W54" s="177">
        <f>SUM(W55:W56)</f>
        <v>0</v>
      </c>
      <c r="X54" s="177">
        <f t="shared" ref="X54:Z54" si="176">SUM(X55:X56)</f>
        <v>0</v>
      </c>
      <c r="Y54" s="177">
        <f t="shared" si="176"/>
        <v>0</v>
      </c>
      <c r="Z54" s="178">
        <f t="shared" ca="1" si="176"/>
        <v>0</v>
      </c>
      <c r="AB54" s="82"/>
      <c r="AC54" s="15"/>
      <c r="AD54" s="15"/>
      <c r="AE54" s="177">
        <f>SUM(AE55:AE56)</f>
        <v>0</v>
      </c>
      <c r="AF54" s="177">
        <f t="shared" ref="AF54:AH54" si="177">SUM(AF55:AF56)</f>
        <v>0</v>
      </c>
      <c r="AG54" s="177">
        <f t="shared" si="177"/>
        <v>0</v>
      </c>
      <c r="AH54" s="178">
        <f t="shared" ca="1" si="177"/>
        <v>0</v>
      </c>
      <c r="AJ54" s="82"/>
      <c r="AK54" s="15"/>
      <c r="AL54" s="15"/>
      <c r="AM54" s="177">
        <f>SUM(AM55:AM56)</f>
        <v>0</v>
      </c>
      <c r="AN54" s="177">
        <f t="shared" ref="AN54:AP54" si="178">SUM(AN55:AN56)</f>
        <v>0</v>
      </c>
      <c r="AO54" s="177">
        <f t="shared" si="178"/>
        <v>0</v>
      </c>
      <c r="AP54" s="178">
        <f t="shared" ca="1" si="178"/>
        <v>0</v>
      </c>
      <c r="AS54" s="82"/>
      <c r="AT54" s="15"/>
      <c r="AU54" s="15"/>
      <c r="AV54" s="177">
        <f>SUM(AV55:AV56)</f>
        <v>0</v>
      </c>
      <c r="AW54" s="177">
        <f t="shared" ref="AW54:AY54" si="179">SUM(AW55:AW56)</f>
        <v>0</v>
      </c>
      <c r="AX54" s="177">
        <f t="shared" si="179"/>
        <v>0</v>
      </c>
      <c r="AY54" s="178">
        <f t="shared" ca="1" si="179"/>
        <v>0</v>
      </c>
      <c r="AZ54" s="193"/>
      <c r="BA54" s="177">
        <f t="shared" ref="BA54:BC56" si="180">G54+AE54</f>
        <v>0</v>
      </c>
      <c r="BB54" s="177">
        <f t="shared" si="180"/>
        <v>0</v>
      </c>
      <c r="BC54" s="177">
        <f t="shared" si="180"/>
        <v>0</v>
      </c>
      <c r="BD54" s="178">
        <f t="shared" ref="BD54" ca="1" si="181">SUM(BD55:BD56)</f>
        <v>0</v>
      </c>
      <c r="BE54" s="193"/>
      <c r="BF54" s="177" t="e">
        <f>#REF!+AJ54</f>
        <v>#REF!</v>
      </c>
      <c r="BG54" s="177" t="e">
        <f>#REF!+AK54</f>
        <v>#REF!</v>
      </c>
      <c r="BH54" s="177" t="e">
        <f>#REF!+AL54</f>
        <v>#REF!</v>
      </c>
      <c r="BI54" s="178" t="e">
        <f>SUM(BF54:BH54)</f>
        <v>#REF!</v>
      </c>
    </row>
    <row r="55" spans="1:70" x14ac:dyDescent="0.25">
      <c r="A55" s="147"/>
      <c r="B55" s="148" t="s">
        <v>81</v>
      </c>
      <c r="D55" s="97"/>
      <c r="E55" s="101"/>
      <c r="F55" s="101"/>
      <c r="G55" s="179"/>
      <c r="H55" s="179"/>
      <c r="I55" s="179"/>
      <c r="J55" s="180">
        <f t="shared" ref="J55:J56" ca="1" si="182">SUM(G55:J55)</f>
        <v>0</v>
      </c>
      <c r="L55" s="97"/>
      <c r="M55" s="101"/>
      <c r="N55" s="101"/>
      <c r="O55" s="179"/>
      <c r="P55" s="179"/>
      <c r="Q55" s="179"/>
      <c r="R55" s="180">
        <f t="shared" ref="R55:R56" ca="1" si="183">SUM(O55:R55)</f>
        <v>0</v>
      </c>
      <c r="T55" s="97"/>
      <c r="U55" s="101"/>
      <c r="V55" s="101"/>
      <c r="W55" s="179"/>
      <c r="X55" s="179"/>
      <c r="Y55" s="179"/>
      <c r="Z55" s="180">
        <f t="shared" ref="Z55:Z56" ca="1" si="184">SUM(W55:Z55)</f>
        <v>0</v>
      </c>
      <c r="AB55" s="97"/>
      <c r="AC55" s="101"/>
      <c r="AD55" s="101"/>
      <c r="AE55" s="179"/>
      <c r="AF55" s="179"/>
      <c r="AG55" s="179"/>
      <c r="AH55" s="180">
        <f t="shared" ref="AH55:AH56" ca="1" si="185">SUM(AE55:AH55)</f>
        <v>0</v>
      </c>
      <c r="AJ55" s="97"/>
      <c r="AK55" s="101"/>
      <c r="AL55" s="101"/>
      <c r="AM55" s="179"/>
      <c r="AN55" s="179"/>
      <c r="AO55" s="179"/>
      <c r="AP55" s="180">
        <f t="shared" ref="AP55:AP56" ca="1" si="186">SUM(AM55:AP55)</f>
        <v>0</v>
      </c>
      <c r="AS55" s="97"/>
      <c r="AT55" s="101"/>
      <c r="AU55" s="101"/>
      <c r="AV55" s="179"/>
      <c r="AW55" s="179"/>
      <c r="AX55" s="179"/>
      <c r="AY55" s="180">
        <f t="shared" ref="AY55:AY56" ca="1" si="187">SUM(AV55:AY55)</f>
        <v>0</v>
      </c>
      <c r="AZ55" s="193"/>
      <c r="BA55" s="179">
        <f t="shared" si="180"/>
        <v>0</v>
      </c>
      <c r="BB55" s="179">
        <f t="shared" si="180"/>
        <v>0</v>
      </c>
      <c r="BC55" s="179">
        <f t="shared" si="180"/>
        <v>0</v>
      </c>
      <c r="BD55" s="180">
        <f t="shared" ref="BD55:BD56" ca="1" si="188">SUM(BA55:BD55)</f>
        <v>0</v>
      </c>
      <c r="BE55" s="193"/>
      <c r="BF55" s="179">
        <f t="shared" ref="BF55:BH56" si="189">W55+AV55</f>
        <v>0</v>
      </c>
      <c r="BG55" s="179">
        <f t="shared" si="189"/>
        <v>0</v>
      </c>
      <c r="BH55" s="179">
        <f t="shared" si="189"/>
        <v>0</v>
      </c>
      <c r="BI55" s="180">
        <f ca="1">SUM(BF55:BI55)</f>
        <v>0</v>
      </c>
    </row>
    <row r="56" spans="1:70" x14ac:dyDescent="0.25">
      <c r="A56" s="147"/>
      <c r="B56" s="148" t="s">
        <v>81</v>
      </c>
      <c r="D56" s="97"/>
      <c r="E56" s="101"/>
      <c r="F56" s="101"/>
      <c r="G56" s="179"/>
      <c r="H56" s="179"/>
      <c r="I56" s="179"/>
      <c r="J56" s="180">
        <f t="shared" ca="1" si="182"/>
        <v>0</v>
      </c>
      <c r="L56" s="97"/>
      <c r="M56" s="101"/>
      <c r="N56" s="101"/>
      <c r="O56" s="179"/>
      <c r="P56" s="179"/>
      <c r="Q56" s="179"/>
      <c r="R56" s="180">
        <f t="shared" ca="1" si="183"/>
        <v>0</v>
      </c>
      <c r="T56" s="97"/>
      <c r="U56" s="101"/>
      <c r="V56" s="101"/>
      <c r="W56" s="179"/>
      <c r="X56" s="179"/>
      <c r="Y56" s="179"/>
      <c r="Z56" s="180">
        <f t="shared" ca="1" si="184"/>
        <v>0</v>
      </c>
      <c r="AB56" s="97"/>
      <c r="AC56" s="101"/>
      <c r="AD56" s="101"/>
      <c r="AE56" s="179"/>
      <c r="AF56" s="179"/>
      <c r="AG56" s="179"/>
      <c r="AH56" s="180">
        <f t="shared" ca="1" si="185"/>
        <v>0</v>
      </c>
      <c r="AJ56" s="97"/>
      <c r="AK56" s="101"/>
      <c r="AL56" s="101"/>
      <c r="AM56" s="179"/>
      <c r="AN56" s="179"/>
      <c r="AO56" s="179"/>
      <c r="AP56" s="180">
        <f t="shared" ca="1" si="186"/>
        <v>0</v>
      </c>
      <c r="AS56" s="97"/>
      <c r="AT56" s="101"/>
      <c r="AU56" s="101"/>
      <c r="AV56" s="179"/>
      <c r="AW56" s="179"/>
      <c r="AX56" s="179"/>
      <c r="AY56" s="180">
        <f t="shared" ca="1" si="187"/>
        <v>0</v>
      </c>
      <c r="AZ56" s="193"/>
      <c r="BA56" s="179">
        <f t="shared" si="180"/>
        <v>0</v>
      </c>
      <c r="BB56" s="179">
        <f t="shared" si="180"/>
        <v>0</v>
      </c>
      <c r="BC56" s="179">
        <f t="shared" si="180"/>
        <v>0</v>
      </c>
      <c r="BD56" s="180">
        <f t="shared" ca="1" si="188"/>
        <v>0</v>
      </c>
      <c r="BE56" s="193"/>
      <c r="BF56" s="179">
        <f t="shared" si="189"/>
        <v>0</v>
      </c>
      <c r="BG56" s="179">
        <f t="shared" si="189"/>
        <v>0</v>
      </c>
      <c r="BH56" s="179">
        <f t="shared" si="189"/>
        <v>0</v>
      </c>
      <c r="BI56" s="180">
        <f ca="1">SUM(BF56:BI56)</f>
        <v>0</v>
      </c>
    </row>
    <row r="57" spans="1:70" s="10" customFormat="1" x14ac:dyDescent="0.25">
      <c r="A57" s="150" t="s">
        <v>148</v>
      </c>
      <c r="B57" s="85" t="s">
        <v>82</v>
      </c>
      <c r="C57" s="80"/>
      <c r="D57" s="82"/>
      <c r="E57" s="15"/>
      <c r="F57" s="15"/>
      <c r="G57" s="177">
        <f>SUM(G58:G59)</f>
        <v>0</v>
      </c>
      <c r="H57" s="177">
        <f t="shared" ref="H57:J57" si="190">SUM(H58:H59)</f>
        <v>0</v>
      </c>
      <c r="I57" s="177">
        <f t="shared" si="190"/>
        <v>0</v>
      </c>
      <c r="J57" s="178">
        <f t="shared" ca="1" si="190"/>
        <v>0</v>
      </c>
      <c r="K57" s="80"/>
      <c r="L57" s="82"/>
      <c r="M57" s="15"/>
      <c r="N57" s="15"/>
      <c r="O57" s="177">
        <f>SUM(O58:O59)</f>
        <v>0</v>
      </c>
      <c r="P57" s="177">
        <f t="shared" ref="P57:R57" si="191">SUM(P58:P59)</f>
        <v>0</v>
      </c>
      <c r="Q57" s="177">
        <f t="shared" si="191"/>
        <v>0</v>
      </c>
      <c r="R57" s="178">
        <f t="shared" ca="1" si="191"/>
        <v>0</v>
      </c>
      <c r="S57" s="80"/>
      <c r="T57" s="82"/>
      <c r="U57" s="15"/>
      <c r="V57" s="15"/>
      <c r="W57" s="177">
        <f>SUM(W58:W59)</f>
        <v>0</v>
      </c>
      <c r="X57" s="177">
        <f t="shared" ref="X57:Z57" si="192">SUM(X58:X59)</f>
        <v>0</v>
      </c>
      <c r="Y57" s="177">
        <f t="shared" si="192"/>
        <v>0</v>
      </c>
      <c r="Z57" s="178">
        <f t="shared" ca="1" si="192"/>
        <v>0</v>
      </c>
      <c r="AA57" s="80"/>
      <c r="AB57" s="82"/>
      <c r="AC57" s="15"/>
      <c r="AD57" s="15"/>
      <c r="AE57" s="177">
        <f>SUM(AE58:AE59)</f>
        <v>0</v>
      </c>
      <c r="AF57" s="177">
        <f t="shared" ref="AF57:AH57" si="193">SUM(AF58:AF59)</f>
        <v>0</v>
      </c>
      <c r="AG57" s="177">
        <f t="shared" si="193"/>
        <v>0</v>
      </c>
      <c r="AH57" s="178">
        <f t="shared" ca="1" si="193"/>
        <v>0</v>
      </c>
      <c r="AI57" s="80"/>
      <c r="AJ57" s="82"/>
      <c r="AK57" s="15"/>
      <c r="AL57" s="15"/>
      <c r="AM57" s="177">
        <f>SUM(AM58:AM59)</f>
        <v>0</v>
      </c>
      <c r="AN57" s="177">
        <f t="shared" ref="AN57:AP57" si="194">SUM(AN58:AN59)</f>
        <v>0</v>
      </c>
      <c r="AO57" s="177">
        <f t="shared" si="194"/>
        <v>0</v>
      </c>
      <c r="AP57" s="178">
        <f t="shared" ca="1" si="194"/>
        <v>0</v>
      </c>
      <c r="AQ57" s="80"/>
      <c r="AR57" s="80"/>
      <c r="AS57" s="82"/>
      <c r="AT57" s="15"/>
      <c r="AU57" s="15"/>
      <c r="AV57" s="177">
        <f>SUM(AV58:AV59)</f>
        <v>0</v>
      </c>
      <c r="AW57" s="177">
        <f t="shared" ref="AW57:AY57" si="195">SUM(AW58:AW59)</f>
        <v>0</v>
      </c>
      <c r="AX57" s="177">
        <f t="shared" si="195"/>
        <v>0</v>
      </c>
      <c r="AY57" s="178">
        <f t="shared" ca="1" si="195"/>
        <v>0</v>
      </c>
      <c r="AZ57" s="192"/>
      <c r="BA57" s="177">
        <f>SUM(BA58:BA59)</f>
        <v>0</v>
      </c>
      <c r="BB57" s="177">
        <f>SUM(BB58:BB59)</f>
        <v>0</v>
      </c>
      <c r="BC57" s="177">
        <f>SUM(BC58:BC59)</f>
        <v>0</v>
      </c>
      <c r="BD57" s="178">
        <f t="shared" ref="BD57" ca="1" si="196">SUM(BD58:BD59)</f>
        <v>0</v>
      </c>
      <c r="BE57" s="192"/>
      <c r="BF57" s="177">
        <f>SUM(BF58:BF59)</f>
        <v>0</v>
      </c>
      <c r="BG57" s="177">
        <f>SUM(BG58:BG59)</f>
        <v>0</v>
      </c>
      <c r="BH57" s="177">
        <f>SUM(BH58:BH59)</f>
        <v>0</v>
      </c>
      <c r="BI57" s="178">
        <f ca="1">SUM(BI58:BI59)</f>
        <v>0</v>
      </c>
    </row>
    <row r="58" spans="1:70" x14ac:dyDescent="0.25">
      <c r="A58" s="147"/>
      <c r="B58" s="148" t="s">
        <v>81</v>
      </c>
      <c r="D58" s="97"/>
      <c r="E58" s="101"/>
      <c r="F58" s="101"/>
      <c r="G58" s="179"/>
      <c r="H58" s="179"/>
      <c r="I58" s="179"/>
      <c r="J58" s="180">
        <f t="shared" ref="J58:J59" ca="1" si="197">SUM(G58:J58)</f>
        <v>0</v>
      </c>
      <c r="L58" s="97"/>
      <c r="M58" s="101"/>
      <c r="N58" s="101"/>
      <c r="O58" s="179"/>
      <c r="P58" s="179"/>
      <c r="Q58" s="179"/>
      <c r="R58" s="180">
        <f t="shared" ref="R58:R59" ca="1" si="198">SUM(O58:R58)</f>
        <v>0</v>
      </c>
      <c r="T58" s="97"/>
      <c r="U58" s="101"/>
      <c r="V58" s="101"/>
      <c r="W58" s="179"/>
      <c r="X58" s="179"/>
      <c r="Y58" s="179"/>
      <c r="Z58" s="180">
        <f t="shared" ref="Z58:Z59" ca="1" si="199">SUM(W58:Z58)</f>
        <v>0</v>
      </c>
      <c r="AB58" s="97"/>
      <c r="AC58" s="101"/>
      <c r="AD58" s="101"/>
      <c r="AE58" s="179"/>
      <c r="AF58" s="179"/>
      <c r="AG58" s="179"/>
      <c r="AH58" s="180">
        <f t="shared" ref="AH58:AH59" ca="1" si="200">SUM(AE58:AH58)</f>
        <v>0</v>
      </c>
      <c r="AJ58" s="97"/>
      <c r="AK58" s="101"/>
      <c r="AL58" s="101"/>
      <c r="AM58" s="179"/>
      <c r="AN58" s="179"/>
      <c r="AO58" s="179"/>
      <c r="AP58" s="180">
        <f t="shared" ref="AP58:AP59" ca="1" si="201">SUM(AM58:AP58)</f>
        <v>0</v>
      </c>
      <c r="AS58" s="97"/>
      <c r="AT58" s="101"/>
      <c r="AU58" s="101"/>
      <c r="AV58" s="179"/>
      <c r="AW58" s="179"/>
      <c r="AX58" s="179"/>
      <c r="AY58" s="180">
        <f t="shared" ref="AY58:AY59" ca="1" si="202">SUM(AV58:AY58)</f>
        <v>0</v>
      </c>
      <c r="AZ58" s="193"/>
      <c r="BA58" s="179">
        <f t="shared" ref="BA58:BC59" si="203">G58+AE58</f>
        <v>0</v>
      </c>
      <c r="BB58" s="179">
        <f t="shared" si="203"/>
        <v>0</v>
      </c>
      <c r="BC58" s="179">
        <f t="shared" si="203"/>
        <v>0</v>
      </c>
      <c r="BD58" s="180">
        <f t="shared" ref="BD58:BD59" ca="1" si="204">SUM(BA58:BD58)</f>
        <v>0</v>
      </c>
      <c r="BE58" s="193"/>
      <c r="BF58" s="179">
        <f t="shared" ref="BF58:BH59" si="205">W58+AV58</f>
        <v>0</v>
      </c>
      <c r="BG58" s="179">
        <f t="shared" si="205"/>
        <v>0</v>
      </c>
      <c r="BH58" s="179">
        <f t="shared" si="205"/>
        <v>0</v>
      </c>
      <c r="BI58" s="180">
        <f ca="1">SUM(BF58:BI58)</f>
        <v>0</v>
      </c>
    </row>
    <row r="59" spans="1:70" x14ac:dyDescent="0.25">
      <c r="A59" s="147"/>
      <c r="B59" s="148" t="s">
        <v>81</v>
      </c>
      <c r="D59" s="97"/>
      <c r="E59" s="101"/>
      <c r="F59" s="101"/>
      <c r="G59" s="179"/>
      <c r="H59" s="179"/>
      <c r="I59" s="179"/>
      <c r="J59" s="180">
        <f t="shared" ca="1" si="197"/>
        <v>0</v>
      </c>
      <c r="L59" s="97"/>
      <c r="M59" s="101"/>
      <c r="N59" s="101"/>
      <c r="O59" s="179"/>
      <c r="P59" s="179"/>
      <c r="Q59" s="179"/>
      <c r="R59" s="180">
        <f t="shared" ca="1" si="198"/>
        <v>0</v>
      </c>
      <c r="T59" s="97"/>
      <c r="U59" s="101"/>
      <c r="V59" s="101"/>
      <c r="W59" s="179"/>
      <c r="X59" s="179"/>
      <c r="Y59" s="179"/>
      <c r="Z59" s="180">
        <f t="shared" ca="1" si="199"/>
        <v>0</v>
      </c>
      <c r="AB59" s="97"/>
      <c r="AC59" s="101"/>
      <c r="AD59" s="101"/>
      <c r="AE59" s="179"/>
      <c r="AF59" s="179"/>
      <c r="AG59" s="179"/>
      <c r="AH59" s="180">
        <f t="shared" ca="1" si="200"/>
        <v>0</v>
      </c>
      <c r="AJ59" s="97"/>
      <c r="AK59" s="101"/>
      <c r="AL59" s="101"/>
      <c r="AM59" s="179"/>
      <c r="AN59" s="179"/>
      <c r="AO59" s="179"/>
      <c r="AP59" s="180">
        <f t="shared" ca="1" si="201"/>
        <v>0</v>
      </c>
      <c r="AS59" s="97"/>
      <c r="AT59" s="101"/>
      <c r="AU59" s="101"/>
      <c r="AV59" s="179"/>
      <c r="AW59" s="179"/>
      <c r="AX59" s="179"/>
      <c r="AY59" s="180">
        <f t="shared" ca="1" si="202"/>
        <v>0</v>
      </c>
      <c r="AZ59" s="193"/>
      <c r="BA59" s="179">
        <f t="shared" si="203"/>
        <v>0</v>
      </c>
      <c r="BB59" s="179">
        <f t="shared" si="203"/>
        <v>0</v>
      </c>
      <c r="BC59" s="179">
        <f t="shared" si="203"/>
        <v>0</v>
      </c>
      <c r="BD59" s="180">
        <f t="shared" ca="1" si="204"/>
        <v>0</v>
      </c>
      <c r="BE59" s="193"/>
      <c r="BF59" s="179">
        <f t="shared" si="205"/>
        <v>0</v>
      </c>
      <c r="BG59" s="179">
        <f t="shared" si="205"/>
        <v>0</v>
      </c>
      <c r="BH59" s="179">
        <f t="shared" si="205"/>
        <v>0</v>
      </c>
      <c r="BI59" s="180">
        <f ca="1">SUM(BF59:BI59)</f>
        <v>0</v>
      </c>
    </row>
    <row r="60" spans="1:70" x14ac:dyDescent="0.25">
      <c r="A60" s="112"/>
      <c r="B60" s="113"/>
      <c r="D60" s="83"/>
      <c r="E60" s="13"/>
      <c r="F60" s="13"/>
      <c r="G60" s="181"/>
      <c r="H60" s="181"/>
      <c r="I60" s="181"/>
      <c r="J60" s="178"/>
      <c r="L60" s="83"/>
      <c r="M60" s="13"/>
      <c r="N60" s="13"/>
      <c r="O60" s="181"/>
      <c r="P60" s="181"/>
      <c r="Q60" s="181"/>
      <c r="R60" s="178"/>
      <c r="T60" s="83"/>
      <c r="U60" s="13"/>
      <c r="V60" s="13"/>
      <c r="W60" s="181"/>
      <c r="X60" s="181"/>
      <c r="Y60" s="181"/>
      <c r="Z60" s="178"/>
      <c r="AB60" s="83"/>
      <c r="AC60" s="13"/>
      <c r="AD60" s="13"/>
      <c r="AE60" s="181"/>
      <c r="AF60" s="181"/>
      <c r="AG60" s="181"/>
      <c r="AH60" s="178"/>
      <c r="AJ60" s="83"/>
      <c r="AK60" s="13"/>
      <c r="AL60" s="13"/>
      <c r="AM60" s="181"/>
      <c r="AN60" s="181"/>
      <c r="AO60" s="181"/>
      <c r="AP60" s="178"/>
      <c r="AS60" s="83"/>
      <c r="AT60" s="13"/>
      <c r="AU60" s="13"/>
      <c r="AV60" s="181"/>
      <c r="AW60" s="181"/>
      <c r="AX60" s="181"/>
      <c r="AY60" s="178"/>
      <c r="AZ60" s="193"/>
      <c r="BA60" s="181"/>
      <c r="BB60" s="181"/>
      <c r="BC60" s="181"/>
      <c r="BD60" s="178"/>
      <c r="BE60" s="193"/>
      <c r="BF60" s="181"/>
      <c r="BG60" s="181"/>
      <c r="BH60" s="181"/>
      <c r="BI60" s="178"/>
    </row>
    <row r="61" spans="1:70" x14ac:dyDescent="0.25">
      <c r="A61" s="225">
        <v>4</v>
      </c>
      <c r="B61" s="225" t="s">
        <v>162</v>
      </c>
      <c r="C61" s="193"/>
      <c r="D61" s="226"/>
      <c r="E61" s="227"/>
      <c r="F61" s="227"/>
      <c r="G61" s="228"/>
      <c r="H61" s="228"/>
      <c r="I61" s="228"/>
      <c r="J61" s="229"/>
      <c r="L61" s="226"/>
      <c r="M61" s="227"/>
      <c r="N61" s="227"/>
      <c r="O61" s="227"/>
      <c r="P61" s="227"/>
      <c r="Q61" s="227"/>
      <c r="R61" s="230"/>
      <c r="T61" s="226"/>
      <c r="U61" s="227"/>
      <c r="V61" s="227"/>
      <c r="W61" s="227"/>
      <c r="X61" s="227"/>
      <c r="Y61" s="227"/>
      <c r="Z61" s="230"/>
      <c r="AB61" s="226"/>
      <c r="AC61" s="227"/>
      <c r="AD61" s="227"/>
      <c r="AE61" s="227"/>
      <c r="AF61" s="227"/>
      <c r="AG61" s="227"/>
      <c r="AH61" s="230"/>
      <c r="AJ61" s="226"/>
      <c r="AK61" s="227"/>
      <c r="AL61" s="227"/>
      <c r="AM61" s="227"/>
      <c r="AN61" s="227"/>
      <c r="AO61" s="227"/>
      <c r="AP61" s="230"/>
      <c r="AS61" s="226"/>
      <c r="AT61" s="227"/>
      <c r="AU61" s="227"/>
      <c r="AV61" s="227"/>
      <c r="AW61" s="227"/>
      <c r="AX61" s="227"/>
      <c r="AY61" s="230"/>
      <c r="AZ61" s="193"/>
      <c r="BA61" s="227"/>
      <c r="BB61" s="227"/>
      <c r="BC61" s="227"/>
      <c r="BD61" s="230"/>
      <c r="BF61" s="226"/>
      <c r="BG61" s="227"/>
      <c r="BH61" s="227"/>
      <c r="BI61" s="230"/>
    </row>
    <row r="62" spans="1:70" x14ac:dyDescent="0.25">
      <c r="A62" s="114">
        <v>4.0999999999999996</v>
      </c>
      <c r="B62" s="115" t="s">
        <v>158</v>
      </c>
      <c r="C62" s="80"/>
      <c r="D62" s="91"/>
      <c r="E62" s="92"/>
      <c r="F62" s="92"/>
      <c r="G62" s="175">
        <f>G63+G66+G69+G72</f>
        <v>0</v>
      </c>
      <c r="H62" s="175">
        <f t="shared" ref="H62:J62" si="206">H63+H66+H69+H72</f>
        <v>0</v>
      </c>
      <c r="I62" s="175">
        <f t="shared" si="206"/>
        <v>0</v>
      </c>
      <c r="J62" s="176">
        <f t="shared" ca="1" si="206"/>
        <v>0</v>
      </c>
      <c r="L62" s="91"/>
      <c r="M62" s="92"/>
      <c r="N62" s="92"/>
      <c r="O62" s="175">
        <f>O63+O66+O69+O72</f>
        <v>0</v>
      </c>
      <c r="P62" s="175">
        <f t="shared" ref="P62:R62" si="207">P63+P66+P69+P72</f>
        <v>0</v>
      </c>
      <c r="Q62" s="175">
        <f t="shared" si="207"/>
        <v>0</v>
      </c>
      <c r="R62" s="176">
        <f t="shared" ca="1" si="207"/>
        <v>0</v>
      </c>
      <c r="T62" s="91"/>
      <c r="U62" s="92"/>
      <c r="V62" s="92"/>
      <c r="W62" s="175">
        <f>W63+W66+W69+W72</f>
        <v>0</v>
      </c>
      <c r="X62" s="175">
        <f t="shared" ref="X62:Z62" si="208">X63+X66+X69+X72</f>
        <v>0</v>
      </c>
      <c r="Y62" s="175">
        <f t="shared" si="208"/>
        <v>0</v>
      </c>
      <c r="Z62" s="176">
        <f t="shared" ca="1" si="208"/>
        <v>0</v>
      </c>
      <c r="AB62" s="91"/>
      <c r="AC62" s="92"/>
      <c r="AD62" s="92"/>
      <c r="AE62" s="175">
        <f>AE63+AE66+AE69+AE72</f>
        <v>0</v>
      </c>
      <c r="AF62" s="175">
        <f t="shared" ref="AF62:AH62" si="209">AF63+AF66+AF69+AF72</f>
        <v>0</v>
      </c>
      <c r="AG62" s="175">
        <f t="shared" si="209"/>
        <v>0</v>
      </c>
      <c r="AH62" s="176">
        <f t="shared" ca="1" si="209"/>
        <v>0</v>
      </c>
      <c r="AJ62" s="91"/>
      <c r="AK62" s="92"/>
      <c r="AL62" s="92"/>
      <c r="AM62" s="175">
        <f>AM63+AM66+AM69+AM72</f>
        <v>0</v>
      </c>
      <c r="AN62" s="175">
        <f t="shared" ref="AN62:AP62" si="210">AN63+AN66+AN69+AN72</f>
        <v>0</v>
      </c>
      <c r="AO62" s="175">
        <f t="shared" si="210"/>
        <v>0</v>
      </c>
      <c r="AP62" s="176">
        <f t="shared" ca="1" si="210"/>
        <v>0</v>
      </c>
      <c r="AS62" s="91"/>
      <c r="AT62" s="92"/>
      <c r="AU62" s="92"/>
      <c r="AV62" s="175">
        <f>AV63+AV66+AV69+AV72</f>
        <v>0</v>
      </c>
      <c r="AW62" s="175">
        <f t="shared" ref="AW62:AY62" si="211">AW63+AW66+AW69+AW72</f>
        <v>0</v>
      </c>
      <c r="AX62" s="175">
        <f t="shared" si="211"/>
        <v>0</v>
      </c>
      <c r="AY62" s="176">
        <f t="shared" ca="1" si="211"/>
        <v>0</v>
      </c>
      <c r="AZ62" s="193"/>
      <c r="BA62" s="175">
        <f>BA63+BA67+BA68+BA72</f>
        <v>0</v>
      </c>
      <c r="BB62" s="175">
        <f>BB63+BB67+BB68+BB72</f>
        <v>0</v>
      </c>
      <c r="BC62" s="175">
        <f>BC63+BC67+BC68+BC72</f>
        <v>0</v>
      </c>
      <c r="BD62" s="176">
        <f t="shared" ref="BD62" ca="1" si="212">BD63+BD66+BD69+BD72</f>
        <v>0</v>
      </c>
      <c r="BE62" s="193"/>
      <c r="BF62" s="175" t="e">
        <f>BF63+BF67+BF68+BF72</f>
        <v>#REF!</v>
      </c>
      <c r="BG62" s="175" t="e">
        <f>BG63+BG67+BG68+BG72</f>
        <v>#REF!</v>
      </c>
      <c r="BH62" s="175" t="e">
        <f>BH63+BH67+BH68+BH72</f>
        <v>#REF!</v>
      </c>
      <c r="BI62" s="176">
        <f ca="1">BI63+BI67+BI68+BI72</f>
        <v>0</v>
      </c>
    </row>
    <row r="63" spans="1:70" s="10" customFormat="1" x14ac:dyDescent="0.25">
      <c r="A63" s="116" t="s">
        <v>149</v>
      </c>
      <c r="B63" s="85" t="s">
        <v>15</v>
      </c>
      <c r="C63" s="8"/>
      <c r="D63" s="82"/>
      <c r="E63" s="15"/>
      <c r="F63" s="15"/>
      <c r="G63" s="177">
        <f>SUM(G64:G65)</f>
        <v>0</v>
      </c>
      <c r="H63" s="177">
        <f t="shared" ref="H63:J63" si="213">SUM(H64:H65)</f>
        <v>0</v>
      </c>
      <c r="I63" s="177">
        <f t="shared" si="213"/>
        <v>0</v>
      </c>
      <c r="J63" s="178">
        <f t="shared" ca="1" si="213"/>
        <v>0</v>
      </c>
      <c r="K63" s="8"/>
      <c r="L63" s="82"/>
      <c r="M63" s="15"/>
      <c r="N63" s="15"/>
      <c r="O63" s="177">
        <f>SUM(O64:O65)</f>
        <v>0</v>
      </c>
      <c r="P63" s="177">
        <f t="shared" ref="P63:R63" si="214">SUM(P64:P65)</f>
        <v>0</v>
      </c>
      <c r="Q63" s="177">
        <f t="shared" si="214"/>
        <v>0</v>
      </c>
      <c r="R63" s="178">
        <f t="shared" ca="1" si="214"/>
        <v>0</v>
      </c>
      <c r="S63" s="8"/>
      <c r="T63" s="82"/>
      <c r="U63" s="15"/>
      <c r="V63" s="15"/>
      <c r="W63" s="177">
        <f>SUM(W64:W65)</f>
        <v>0</v>
      </c>
      <c r="X63" s="177">
        <f t="shared" ref="X63:Z63" si="215">SUM(X64:X65)</f>
        <v>0</v>
      </c>
      <c r="Y63" s="177">
        <f t="shared" si="215"/>
        <v>0</v>
      </c>
      <c r="Z63" s="178">
        <f t="shared" ca="1" si="215"/>
        <v>0</v>
      </c>
      <c r="AA63" s="8"/>
      <c r="AB63" s="82"/>
      <c r="AC63" s="15"/>
      <c r="AD63" s="15"/>
      <c r="AE63" s="177">
        <f>SUM(AE64:AE65)</f>
        <v>0</v>
      </c>
      <c r="AF63" s="177">
        <f t="shared" ref="AF63:AH63" si="216">SUM(AF64:AF65)</f>
        <v>0</v>
      </c>
      <c r="AG63" s="177">
        <f t="shared" si="216"/>
        <v>0</v>
      </c>
      <c r="AH63" s="178">
        <f t="shared" ca="1" si="216"/>
        <v>0</v>
      </c>
      <c r="AI63" s="8"/>
      <c r="AJ63" s="82"/>
      <c r="AK63" s="15"/>
      <c r="AL63" s="15"/>
      <c r="AM63" s="177">
        <f>SUM(AM64:AM65)</f>
        <v>0</v>
      </c>
      <c r="AN63" s="177">
        <f t="shared" ref="AN63:AP63" si="217">SUM(AN64:AN65)</f>
        <v>0</v>
      </c>
      <c r="AO63" s="177">
        <f t="shared" si="217"/>
        <v>0</v>
      </c>
      <c r="AP63" s="178">
        <f t="shared" ca="1" si="217"/>
        <v>0</v>
      </c>
      <c r="AQ63" s="8"/>
      <c r="AR63" s="8"/>
      <c r="AS63" s="82"/>
      <c r="AT63" s="15"/>
      <c r="AU63" s="15"/>
      <c r="AV63" s="177">
        <f>SUM(AV64:AV65)</f>
        <v>0</v>
      </c>
      <c r="AW63" s="177">
        <f t="shared" ref="AW63:AY63" si="218">SUM(AW64:AW65)</f>
        <v>0</v>
      </c>
      <c r="AX63" s="177">
        <f t="shared" si="218"/>
        <v>0</v>
      </c>
      <c r="AY63" s="178">
        <f t="shared" ca="1" si="218"/>
        <v>0</v>
      </c>
      <c r="AZ63" s="193"/>
      <c r="BA63" s="177">
        <f>SUM(BA64:BA66)</f>
        <v>0</v>
      </c>
      <c r="BB63" s="177">
        <f>SUM(BB64:BB66)</f>
        <v>0</v>
      </c>
      <c r="BC63" s="177">
        <f>SUM(BC64:BC66)</f>
        <v>0</v>
      </c>
      <c r="BD63" s="178">
        <f t="shared" ref="BD63" ca="1" si="219">SUM(BD64:BD65)</f>
        <v>0</v>
      </c>
      <c r="BE63" s="193"/>
      <c r="BF63" s="177" t="e">
        <f>SUM(BF64:BF66)</f>
        <v>#REF!</v>
      </c>
      <c r="BG63" s="177" t="e">
        <f>SUM(BG64:BG66)</f>
        <v>#REF!</v>
      </c>
      <c r="BH63" s="177" t="e">
        <f>SUM(BH64:BH66)</f>
        <v>#REF!</v>
      </c>
      <c r="BI63" s="178">
        <f ca="1">SUM(BI64:BI66)</f>
        <v>0</v>
      </c>
      <c r="BJ63" s="9"/>
      <c r="BK63" s="9"/>
      <c r="BL63" s="9"/>
      <c r="BM63" s="9"/>
      <c r="BN63" s="9"/>
      <c r="BO63" s="9"/>
      <c r="BP63" s="9"/>
      <c r="BQ63" s="9"/>
      <c r="BR63" s="9"/>
    </row>
    <row r="64" spans="1:70" s="10" customFormat="1" x14ac:dyDescent="0.25">
      <c r="A64" s="147"/>
      <c r="B64" s="148" t="s">
        <v>81</v>
      </c>
      <c r="C64" s="8"/>
      <c r="D64" s="97"/>
      <c r="E64" s="101"/>
      <c r="F64" s="101"/>
      <c r="G64" s="179"/>
      <c r="H64" s="179"/>
      <c r="I64" s="179"/>
      <c r="J64" s="180">
        <f t="shared" ref="J64:J65" ca="1" si="220">SUM(G64:J64)</f>
        <v>0</v>
      </c>
      <c r="K64" s="8"/>
      <c r="L64" s="97"/>
      <c r="M64" s="101"/>
      <c r="N64" s="101"/>
      <c r="O64" s="179"/>
      <c r="P64" s="179"/>
      <c r="Q64" s="179"/>
      <c r="R64" s="180">
        <f t="shared" ref="R64:R65" ca="1" si="221">SUM(O64:R64)</f>
        <v>0</v>
      </c>
      <c r="S64" s="8"/>
      <c r="T64" s="97"/>
      <c r="U64" s="101"/>
      <c r="V64" s="101"/>
      <c r="W64" s="179"/>
      <c r="X64" s="179"/>
      <c r="Y64" s="179"/>
      <c r="Z64" s="180">
        <f t="shared" ref="Z64:Z65" ca="1" si="222">SUM(W64:Z64)</f>
        <v>0</v>
      </c>
      <c r="AA64" s="8"/>
      <c r="AB64" s="97"/>
      <c r="AC64" s="101"/>
      <c r="AD64" s="101"/>
      <c r="AE64" s="179"/>
      <c r="AF64" s="179"/>
      <c r="AG64" s="179"/>
      <c r="AH64" s="180">
        <f t="shared" ref="AH64:AH65" ca="1" si="223">SUM(AE64:AH64)</f>
        <v>0</v>
      </c>
      <c r="AI64" s="8"/>
      <c r="AJ64" s="97"/>
      <c r="AK64" s="101"/>
      <c r="AL64" s="101"/>
      <c r="AM64" s="179"/>
      <c r="AN64" s="179"/>
      <c r="AO64" s="179"/>
      <c r="AP64" s="180">
        <f t="shared" ref="AP64:AP65" ca="1" si="224">SUM(AM64:AP64)</f>
        <v>0</v>
      </c>
      <c r="AQ64" s="8"/>
      <c r="AR64" s="8"/>
      <c r="AS64" s="97"/>
      <c r="AT64" s="101"/>
      <c r="AU64" s="101"/>
      <c r="AV64" s="179"/>
      <c r="AW64" s="179"/>
      <c r="AX64" s="179"/>
      <c r="AY64" s="180">
        <f t="shared" ref="AY64:AY65" ca="1" si="225">SUM(AV64:AY64)</f>
        <v>0</v>
      </c>
      <c r="AZ64" s="193"/>
      <c r="BA64" s="179">
        <f t="shared" ref="BA64:BC67" si="226">G64+AE64</f>
        <v>0</v>
      </c>
      <c r="BB64" s="179">
        <f t="shared" si="226"/>
        <v>0</v>
      </c>
      <c r="BC64" s="179">
        <f t="shared" si="226"/>
        <v>0</v>
      </c>
      <c r="BD64" s="180">
        <f t="shared" ref="BD64:BD65" ca="1" si="227">SUM(BA64:BD64)</f>
        <v>0</v>
      </c>
      <c r="BE64" s="193"/>
      <c r="BF64" s="179">
        <f t="shared" ref="BF64:BH65" si="228">W64+AV64</f>
        <v>0</v>
      </c>
      <c r="BG64" s="179">
        <f t="shared" si="228"/>
        <v>0</v>
      </c>
      <c r="BH64" s="179">
        <f t="shared" si="228"/>
        <v>0</v>
      </c>
      <c r="BI64" s="180">
        <f ca="1">SUM(BF64:BI64)</f>
        <v>0</v>
      </c>
      <c r="BJ64" s="9"/>
      <c r="BK64" s="9"/>
      <c r="BL64" s="9"/>
      <c r="BM64" s="9"/>
      <c r="BN64" s="9"/>
      <c r="BO64" s="9"/>
      <c r="BP64" s="9"/>
      <c r="BQ64" s="9"/>
      <c r="BR64" s="9"/>
    </row>
    <row r="65" spans="1:70" s="10" customFormat="1" x14ac:dyDescent="0.25">
      <c r="A65" s="147"/>
      <c r="B65" s="148" t="s">
        <v>81</v>
      </c>
      <c r="C65" s="8"/>
      <c r="D65" s="97"/>
      <c r="E65" s="101"/>
      <c r="F65" s="101"/>
      <c r="G65" s="179"/>
      <c r="H65" s="179"/>
      <c r="I65" s="179"/>
      <c r="J65" s="180">
        <f t="shared" ca="1" si="220"/>
        <v>0</v>
      </c>
      <c r="K65" s="8"/>
      <c r="L65" s="97"/>
      <c r="M65" s="101"/>
      <c r="N65" s="101"/>
      <c r="O65" s="179"/>
      <c r="P65" s="179"/>
      <c r="Q65" s="179"/>
      <c r="R65" s="180">
        <f t="shared" ca="1" si="221"/>
        <v>0</v>
      </c>
      <c r="S65" s="8"/>
      <c r="T65" s="97"/>
      <c r="U65" s="101"/>
      <c r="V65" s="101"/>
      <c r="W65" s="179"/>
      <c r="X65" s="179"/>
      <c r="Y65" s="179"/>
      <c r="Z65" s="180">
        <f t="shared" ca="1" si="222"/>
        <v>0</v>
      </c>
      <c r="AA65" s="8"/>
      <c r="AB65" s="97"/>
      <c r="AC65" s="101"/>
      <c r="AD65" s="101"/>
      <c r="AE65" s="179"/>
      <c r="AF65" s="179"/>
      <c r="AG65" s="179"/>
      <c r="AH65" s="180">
        <f t="shared" ca="1" si="223"/>
        <v>0</v>
      </c>
      <c r="AI65" s="8"/>
      <c r="AJ65" s="97"/>
      <c r="AK65" s="101"/>
      <c r="AL65" s="101"/>
      <c r="AM65" s="179"/>
      <c r="AN65" s="179"/>
      <c r="AO65" s="179"/>
      <c r="AP65" s="180">
        <f t="shared" ca="1" si="224"/>
        <v>0</v>
      </c>
      <c r="AQ65" s="8"/>
      <c r="AR65" s="8"/>
      <c r="AS65" s="97"/>
      <c r="AT65" s="101"/>
      <c r="AU65" s="101"/>
      <c r="AV65" s="179"/>
      <c r="AW65" s="179"/>
      <c r="AX65" s="179"/>
      <c r="AY65" s="180">
        <f t="shared" ca="1" si="225"/>
        <v>0</v>
      </c>
      <c r="AZ65" s="193"/>
      <c r="BA65" s="179">
        <f t="shared" si="226"/>
        <v>0</v>
      </c>
      <c r="BB65" s="179">
        <f t="shared" si="226"/>
        <v>0</v>
      </c>
      <c r="BC65" s="179">
        <f t="shared" si="226"/>
        <v>0</v>
      </c>
      <c r="BD65" s="180">
        <f t="shared" ca="1" si="227"/>
        <v>0</v>
      </c>
      <c r="BE65" s="193"/>
      <c r="BF65" s="179">
        <f t="shared" si="228"/>
        <v>0</v>
      </c>
      <c r="BG65" s="179">
        <f t="shared" si="228"/>
        <v>0</v>
      </c>
      <c r="BH65" s="179">
        <f t="shared" si="228"/>
        <v>0</v>
      </c>
      <c r="BI65" s="180">
        <f ca="1">SUM(BF65:BI65)</f>
        <v>0</v>
      </c>
      <c r="BJ65" s="9"/>
      <c r="BK65" s="9"/>
      <c r="BL65" s="9"/>
      <c r="BM65" s="9"/>
      <c r="BN65" s="9"/>
      <c r="BO65" s="9"/>
      <c r="BP65" s="9"/>
      <c r="BQ65" s="9"/>
      <c r="BR65" s="9"/>
    </row>
    <row r="66" spans="1:70" s="10" customFormat="1" x14ac:dyDescent="0.25">
      <c r="A66" s="149" t="s">
        <v>150</v>
      </c>
      <c r="B66" s="85" t="s">
        <v>16</v>
      </c>
      <c r="C66" s="8"/>
      <c r="D66" s="153"/>
      <c r="E66" s="154"/>
      <c r="F66" s="154"/>
      <c r="G66" s="177">
        <f>SUM(G67:G68)</f>
        <v>0</v>
      </c>
      <c r="H66" s="177">
        <f t="shared" ref="H66:J66" si="229">SUM(H67:H68)</f>
        <v>0</v>
      </c>
      <c r="I66" s="177">
        <f t="shared" si="229"/>
        <v>0</v>
      </c>
      <c r="J66" s="178">
        <f t="shared" ca="1" si="229"/>
        <v>0</v>
      </c>
      <c r="K66" s="8"/>
      <c r="L66" s="153"/>
      <c r="M66" s="154"/>
      <c r="N66" s="154"/>
      <c r="O66" s="177">
        <f>SUM(O67:O68)</f>
        <v>0</v>
      </c>
      <c r="P66" s="177">
        <f t="shared" ref="P66:R66" si="230">SUM(P67:P68)</f>
        <v>0</v>
      </c>
      <c r="Q66" s="177">
        <f t="shared" si="230"/>
        <v>0</v>
      </c>
      <c r="R66" s="178">
        <f t="shared" ca="1" si="230"/>
        <v>0</v>
      </c>
      <c r="S66" s="8"/>
      <c r="T66" s="153"/>
      <c r="U66" s="154"/>
      <c r="V66" s="154"/>
      <c r="W66" s="177">
        <f>SUM(W67:W68)</f>
        <v>0</v>
      </c>
      <c r="X66" s="177">
        <f t="shared" ref="X66:Z66" si="231">SUM(X67:X68)</f>
        <v>0</v>
      </c>
      <c r="Y66" s="177">
        <f t="shared" si="231"/>
        <v>0</v>
      </c>
      <c r="Z66" s="178">
        <f t="shared" ca="1" si="231"/>
        <v>0</v>
      </c>
      <c r="AA66" s="8"/>
      <c r="AB66" s="153"/>
      <c r="AC66" s="154"/>
      <c r="AD66" s="154"/>
      <c r="AE66" s="177">
        <f>SUM(AE67:AE68)</f>
        <v>0</v>
      </c>
      <c r="AF66" s="177">
        <f t="shared" ref="AF66:AH66" si="232">SUM(AF67:AF68)</f>
        <v>0</v>
      </c>
      <c r="AG66" s="177">
        <f t="shared" si="232"/>
        <v>0</v>
      </c>
      <c r="AH66" s="178">
        <f t="shared" ca="1" si="232"/>
        <v>0</v>
      </c>
      <c r="AI66" s="8"/>
      <c r="AJ66" s="153"/>
      <c r="AK66" s="154"/>
      <c r="AL66" s="154"/>
      <c r="AM66" s="177">
        <f>SUM(AM67:AM68)</f>
        <v>0</v>
      </c>
      <c r="AN66" s="177">
        <f t="shared" ref="AN66:AP66" si="233">SUM(AN67:AN68)</f>
        <v>0</v>
      </c>
      <c r="AO66" s="177">
        <f t="shared" si="233"/>
        <v>0</v>
      </c>
      <c r="AP66" s="178">
        <f t="shared" ca="1" si="233"/>
        <v>0</v>
      </c>
      <c r="AQ66" s="8"/>
      <c r="AR66" s="8"/>
      <c r="AS66" s="153"/>
      <c r="AT66" s="154"/>
      <c r="AU66" s="154"/>
      <c r="AV66" s="177">
        <f>SUM(AV67:AV68)</f>
        <v>0</v>
      </c>
      <c r="AW66" s="177">
        <f t="shared" ref="AW66:AY66" si="234">SUM(AW67:AW68)</f>
        <v>0</v>
      </c>
      <c r="AX66" s="177">
        <f t="shared" si="234"/>
        <v>0</v>
      </c>
      <c r="AY66" s="178">
        <f t="shared" ca="1" si="234"/>
        <v>0</v>
      </c>
      <c r="AZ66" s="193"/>
      <c r="BA66" s="177">
        <f t="shared" si="226"/>
        <v>0</v>
      </c>
      <c r="BB66" s="177">
        <f t="shared" si="226"/>
        <v>0</v>
      </c>
      <c r="BC66" s="177">
        <f t="shared" si="226"/>
        <v>0</v>
      </c>
      <c r="BD66" s="178">
        <f t="shared" ref="BD66" ca="1" si="235">SUM(BD67:BD68)</f>
        <v>0</v>
      </c>
      <c r="BE66" s="193"/>
      <c r="BF66" s="177" t="e">
        <f>#REF!+AJ66</f>
        <v>#REF!</v>
      </c>
      <c r="BG66" s="177" t="e">
        <f>#REF!+AK66</f>
        <v>#REF!</v>
      </c>
      <c r="BH66" s="177" t="e">
        <f>#REF!+AL66</f>
        <v>#REF!</v>
      </c>
      <c r="BI66" s="178" t="e">
        <f t="shared" ref="BI66" si="236">SUM(BF66:BH66)</f>
        <v>#REF!</v>
      </c>
      <c r="BJ66" s="9"/>
      <c r="BK66" s="9"/>
      <c r="BL66" s="9"/>
      <c r="BM66" s="9"/>
      <c r="BN66" s="9"/>
      <c r="BO66" s="9"/>
      <c r="BP66" s="9"/>
      <c r="BQ66" s="9"/>
      <c r="BR66" s="9"/>
    </row>
    <row r="67" spans="1:70" s="10" customFormat="1" x14ac:dyDescent="0.25">
      <c r="A67" s="147"/>
      <c r="B67" s="148" t="s">
        <v>81</v>
      </c>
      <c r="C67" s="8"/>
      <c r="D67" s="97"/>
      <c r="E67" s="101"/>
      <c r="F67" s="101"/>
      <c r="G67" s="179"/>
      <c r="H67" s="179"/>
      <c r="I67" s="179"/>
      <c r="J67" s="180">
        <f ca="1">SUM(G67:J67)</f>
        <v>0</v>
      </c>
      <c r="K67" s="8"/>
      <c r="L67" s="97"/>
      <c r="M67" s="101"/>
      <c r="N67" s="101"/>
      <c r="O67" s="179"/>
      <c r="P67" s="179"/>
      <c r="Q67" s="179"/>
      <c r="R67" s="180">
        <f t="shared" ref="R67:R68" ca="1" si="237">SUM(O67:R67)</f>
        <v>0</v>
      </c>
      <c r="S67" s="8"/>
      <c r="T67" s="97"/>
      <c r="U67" s="101"/>
      <c r="V67" s="101"/>
      <c r="W67" s="179"/>
      <c r="X67" s="179"/>
      <c r="Y67" s="179"/>
      <c r="Z67" s="180">
        <f t="shared" ref="Z67:Z68" ca="1" si="238">SUM(W67:Z67)</f>
        <v>0</v>
      </c>
      <c r="AA67" s="8"/>
      <c r="AB67" s="97"/>
      <c r="AC67" s="101"/>
      <c r="AD67" s="101"/>
      <c r="AE67" s="179"/>
      <c r="AF67" s="179"/>
      <c r="AG67" s="179"/>
      <c r="AH67" s="180">
        <f t="shared" ref="AH67:AH68" ca="1" si="239">SUM(AE67:AH67)</f>
        <v>0</v>
      </c>
      <c r="AI67" s="8"/>
      <c r="AJ67" s="97"/>
      <c r="AK67" s="101"/>
      <c r="AL67" s="101"/>
      <c r="AM67" s="179"/>
      <c r="AN67" s="179"/>
      <c r="AO67" s="179"/>
      <c r="AP67" s="180">
        <f t="shared" ref="AP67:AP68" ca="1" si="240">SUM(AM67:AP67)</f>
        <v>0</v>
      </c>
      <c r="AQ67" s="8"/>
      <c r="AR67" s="8"/>
      <c r="AS67" s="97"/>
      <c r="AT67" s="101"/>
      <c r="AU67" s="101"/>
      <c r="AV67" s="179"/>
      <c r="AW67" s="179"/>
      <c r="AX67" s="179"/>
      <c r="AY67" s="180">
        <f t="shared" ref="AY67:AY68" ca="1" si="241">SUM(AV67:AY67)</f>
        <v>0</v>
      </c>
      <c r="AZ67" s="193"/>
      <c r="BA67" s="179">
        <f t="shared" si="226"/>
        <v>0</v>
      </c>
      <c r="BB67" s="179">
        <f t="shared" si="226"/>
        <v>0</v>
      </c>
      <c r="BC67" s="179">
        <f t="shared" si="226"/>
        <v>0</v>
      </c>
      <c r="BD67" s="180">
        <f ca="1">SUM(BA67:BD67)</f>
        <v>0</v>
      </c>
      <c r="BE67" s="193"/>
      <c r="BF67" s="179">
        <f t="shared" ref="BF67:BH68" si="242">W67+AV67</f>
        <v>0</v>
      </c>
      <c r="BG67" s="179">
        <f t="shared" si="242"/>
        <v>0</v>
      </c>
      <c r="BH67" s="179">
        <f t="shared" si="242"/>
        <v>0</v>
      </c>
      <c r="BI67" s="180">
        <f ca="1">SUM(BF67:BI67)</f>
        <v>0</v>
      </c>
      <c r="BJ67" s="9"/>
      <c r="BK67" s="9"/>
      <c r="BL67" s="9"/>
      <c r="BM67" s="9"/>
      <c r="BN67" s="9"/>
      <c r="BO67" s="9"/>
      <c r="BP67" s="9"/>
      <c r="BQ67" s="9"/>
      <c r="BR67" s="9"/>
    </row>
    <row r="68" spans="1:70" s="10" customFormat="1" x14ac:dyDescent="0.25">
      <c r="A68" s="147"/>
      <c r="B68" s="148" t="s">
        <v>81</v>
      </c>
      <c r="C68" s="8"/>
      <c r="D68" s="97"/>
      <c r="E68" s="101"/>
      <c r="F68" s="101"/>
      <c r="G68" s="179"/>
      <c r="H68" s="179"/>
      <c r="I68" s="179"/>
      <c r="J68" s="180">
        <f ca="1">SUM(G68:J68)</f>
        <v>0</v>
      </c>
      <c r="K68" s="80"/>
      <c r="L68" s="97"/>
      <c r="M68" s="101"/>
      <c r="N68" s="101"/>
      <c r="O68" s="179"/>
      <c r="P68" s="179"/>
      <c r="Q68" s="179"/>
      <c r="R68" s="180">
        <f t="shared" ca="1" si="237"/>
        <v>0</v>
      </c>
      <c r="S68" s="80"/>
      <c r="T68" s="97"/>
      <c r="U68" s="101"/>
      <c r="V68" s="101"/>
      <c r="W68" s="179"/>
      <c r="X68" s="179"/>
      <c r="Y68" s="179"/>
      <c r="Z68" s="180">
        <f t="shared" ca="1" si="238"/>
        <v>0</v>
      </c>
      <c r="AA68" s="80"/>
      <c r="AB68" s="97"/>
      <c r="AC68" s="101"/>
      <c r="AD68" s="101"/>
      <c r="AE68" s="179"/>
      <c r="AF68" s="179"/>
      <c r="AG68" s="179"/>
      <c r="AH68" s="180">
        <f t="shared" ca="1" si="239"/>
        <v>0</v>
      </c>
      <c r="AI68" s="80"/>
      <c r="AJ68" s="97"/>
      <c r="AK68" s="101"/>
      <c r="AL68" s="101"/>
      <c r="AM68" s="179"/>
      <c r="AN68" s="179"/>
      <c r="AO68" s="179"/>
      <c r="AP68" s="180">
        <f t="shared" ca="1" si="240"/>
        <v>0</v>
      </c>
      <c r="AQ68" s="80"/>
      <c r="AR68" s="80"/>
      <c r="AS68" s="97"/>
      <c r="AT68" s="101"/>
      <c r="AU68" s="101"/>
      <c r="AV68" s="179"/>
      <c r="AW68" s="179"/>
      <c r="AX68" s="179"/>
      <c r="AY68" s="180">
        <f t="shared" ca="1" si="241"/>
        <v>0</v>
      </c>
      <c r="AZ68" s="192"/>
      <c r="BA68" s="179">
        <f>SUM(BA69:BA71)</f>
        <v>0</v>
      </c>
      <c r="BB68" s="179">
        <f>SUM(BB69:BB71)</f>
        <v>0</v>
      </c>
      <c r="BC68" s="179">
        <f>SUM(BC69:BC71)</f>
        <v>0</v>
      </c>
      <c r="BD68" s="180">
        <f ca="1">SUM(BA68:BD68)</f>
        <v>0</v>
      </c>
      <c r="BE68" s="192"/>
      <c r="BF68" s="179">
        <f t="shared" si="242"/>
        <v>0</v>
      </c>
      <c r="BG68" s="179">
        <f t="shared" si="242"/>
        <v>0</v>
      </c>
      <c r="BH68" s="179">
        <f t="shared" si="242"/>
        <v>0</v>
      </c>
      <c r="BI68" s="180">
        <f ca="1">SUM(BF68:BI68)</f>
        <v>0</v>
      </c>
    </row>
    <row r="69" spans="1:70" x14ac:dyDescent="0.25">
      <c r="A69" s="116" t="s">
        <v>151</v>
      </c>
      <c r="B69" s="85" t="s">
        <v>17</v>
      </c>
      <c r="C69" s="80"/>
      <c r="D69" s="82"/>
      <c r="E69" s="15"/>
      <c r="F69" s="15"/>
      <c r="G69" s="177">
        <f>SUM(G70:G71)</f>
        <v>0</v>
      </c>
      <c r="H69" s="177">
        <f t="shared" ref="H69:J69" si="243">SUM(H70:H71)</f>
        <v>0</v>
      </c>
      <c r="I69" s="177">
        <f t="shared" si="243"/>
        <v>0</v>
      </c>
      <c r="J69" s="178">
        <f t="shared" ca="1" si="243"/>
        <v>0</v>
      </c>
      <c r="L69" s="82"/>
      <c r="M69" s="15"/>
      <c r="N69" s="15"/>
      <c r="O69" s="177">
        <f>SUM(O70:O71)</f>
        <v>0</v>
      </c>
      <c r="P69" s="177">
        <f t="shared" ref="P69:R69" si="244">SUM(P70:P71)</f>
        <v>0</v>
      </c>
      <c r="Q69" s="177">
        <f t="shared" si="244"/>
        <v>0</v>
      </c>
      <c r="R69" s="178">
        <f t="shared" ca="1" si="244"/>
        <v>0</v>
      </c>
      <c r="T69" s="82"/>
      <c r="U69" s="15"/>
      <c r="V69" s="15"/>
      <c r="W69" s="177">
        <f>SUM(W70:W71)</f>
        <v>0</v>
      </c>
      <c r="X69" s="177">
        <f t="shared" ref="X69:Z69" si="245">SUM(X70:X71)</f>
        <v>0</v>
      </c>
      <c r="Y69" s="177">
        <f t="shared" si="245"/>
        <v>0</v>
      </c>
      <c r="Z69" s="178">
        <f t="shared" ca="1" si="245"/>
        <v>0</v>
      </c>
      <c r="AB69" s="82"/>
      <c r="AC69" s="15"/>
      <c r="AD69" s="15"/>
      <c r="AE69" s="177">
        <f>SUM(AE70:AE71)</f>
        <v>0</v>
      </c>
      <c r="AF69" s="177">
        <f t="shared" ref="AF69:AH69" si="246">SUM(AF70:AF71)</f>
        <v>0</v>
      </c>
      <c r="AG69" s="177">
        <f t="shared" si="246"/>
        <v>0</v>
      </c>
      <c r="AH69" s="178">
        <f t="shared" ca="1" si="246"/>
        <v>0</v>
      </c>
      <c r="AJ69" s="82"/>
      <c r="AK69" s="15"/>
      <c r="AL69" s="15"/>
      <c r="AM69" s="177">
        <f>SUM(AM70:AM71)</f>
        <v>0</v>
      </c>
      <c r="AN69" s="177">
        <f t="shared" ref="AN69:AP69" si="247">SUM(AN70:AN71)</f>
        <v>0</v>
      </c>
      <c r="AO69" s="177">
        <f t="shared" si="247"/>
        <v>0</v>
      </c>
      <c r="AP69" s="178">
        <f t="shared" ca="1" si="247"/>
        <v>0</v>
      </c>
      <c r="AS69" s="82"/>
      <c r="AT69" s="15"/>
      <c r="AU69" s="15"/>
      <c r="AV69" s="177">
        <f>SUM(AV70:AV71)</f>
        <v>0</v>
      </c>
      <c r="AW69" s="177">
        <f t="shared" ref="AW69:AY69" si="248">SUM(AW70:AW71)</f>
        <v>0</v>
      </c>
      <c r="AX69" s="177">
        <f t="shared" si="248"/>
        <v>0</v>
      </c>
      <c r="AY69" s="178">
        <f t="shared" ca="1" si="248"/>
        <v>0</v>
      </c>
      <c r="AZ69" s="193"/>
      <c r="BA69" s="177">
        <f t="shared" ref="BA69:BC71" si="249">G69+AE69</f>
        <v>0</v>
      </c>
      <c r="BB69" s="177">
        <f t="shared" si="249"/>
        <v>0</v>
      </c>
      <c r="BC69" s="177">
        <f t="shared" si="249"/>
        <v>0</v>
      </c>
      <c r="BD69" s="178">
        <f t="shared" ref="BD69" ca="1" si="250">SUM(BD70:BD71)</f>
        <v>0</v>
      </c>
      <c r="BE69" s="193"/>
      <c r="BF69" s="177" t="e">
        <f>#REF!+AJ69</f>
        <v>#REF!</v>
      </c>
      <c r="BG69" s="177" t="e">
        <f>#REF!+AK69</f>
        <v>#REF!</v>
      </c>
      <c r="BH69" s="177" t="e">
        <f>#REF!+AL69</f>
        <v>#REF!</v>
      </c>
      <c r="BI69" s="178" t="e">
        <f>SUM(BF69:BH69)</f>
        <v>#REF!</v>
      </c>
    </row>
    <row r="70" spans="1:70" x14ac:dyDescent="0.25">
      <c r="A70" s="147"/>
      <c r="B70" s="148" t="s">
        <v>81</v>
      </c>
      <c r="D70" s="97"/>
      <c r="E70" s="101"/>
      <c r="F70" s="101"/>
      <c r="G70" s="179"/>
      <c r="H70" s="179"/>
      <c r="I70" s="179"/>
      <c r="J70" s="180">
        <f t="shared" ref="J70" ca="1" si="251">SUM(G70:J70)</f>
        <v>0</v>
      </c>
      <c r="L70" s="97"/>
      <c r="M70" s="101"/>
      <c r="N70" s="101"/>
      <c r="O70" s="179"/>
      <c r="P70" s="179"/>
      <c r="Q70" s="179"/>
      <c r="R70" s="180">
        <f t="shared" ref="R70:R71" ca="1" si="252">SUM(O70:R70)</f>
        <v>0</v>
      </c>
      <c r="T70" s="97"/>
      <c r="U70" s="101"/>
      <c r="V70" s="101"/>
      <c r="W70" s="179"/>
      <c r="X70" s="179"/>
      <c r="Y70" s="179"/>
      <c r="Z70" s="180">
        <f t="shared" ref="Z70:Z71" ca="1" si="253">SUM(W70:Z70)</f>
        <v>0</v>
      </c>
      <c r="AB70" s="97"/>
      <c r="AC70" s="101"/>
      <c r="AD70" s="101"/>
      <c r="AE70" s="179"/>
      <c r="AF70" s="179"/>
      <c r="AG70" s="179"/>
      <c r="AH70" s="180">
        <f t="shared" ref="AH70:AH71" ca="1" si="254">SUM(AE70:AH70)</f>
        <v>0</v>
      </c>
      <c r="AJ70" s="97"/>
      <c r="AK70" s="101"/>
      <c r="AL70" s="101"/>
      <c r="AM70" s="179"/>
      <c r="AN70" s="179"/>
      <c r="AO70" s="179"/>
      <c r="AP70" s="180">
        <f t="shared" ref="AP70:AP71" ca="1" si="255">SUM(AM70:AP70)</f>
        <v>0</v>
      </c>
      <c r="AS70" s="97"/>
      <c r="AT70" s="101"/>
      <c r="AU70" s="101"/>
      <c r="AV70" s="179"/>
      <c r="AW70" s="179"/>
      <c r="AX70" s="179"/>
      <c r="AY70" s="180">
        <f t="shared" ref="AY70:AY71" ca="1" si="256">SUM(AV70:AY70)</f>
        <v>0</v>
      </c>
      <c r="AZ70" s="193"/>
      <c r="BA70" s="179">
        <f t="shared" si="249"/>
        <v>0</v>
      </c>
      <c r="BB70" s="179">
        <f t="shared" si="249"/>
        <v>0</v>
      </c>
      <c r="BC70" s="179">
        <f t="shared" si="249"/>
        <v>0</v>
      </c>
      <c r="BD70" s="180">
        <f t="shared" ref="BD70" ca="1" si="257">SUM(BA70:BD70)</f>
        <v>0</v>
      </c>
      <c r="BE70" s="193"/>
      <c r="BF70" s="179">
        <f t="shared" ref="BF70:BH71" si="258">W70+AV70</f>
        <v>0</v>
      </c>
      <c r="BG70" s="179">
        <f t="shared" si="258"/>
        <v>0</v>
      </c>
      <c r="BH70" s="179">
        <f t="shared" si="258"/>
        <v>0</v>
      </c>
      <c r="BI70" s="180">
        <f ca="1">SUM(BF70:BI70)</f>
        <v>0</v>
      </c>
    </row>
    <row r="71" spans="1:70" x14ac:dyDescent="0.25">
      <c r="A71" s="147"/>
      <c r="B71" s="148" t="s">
        <v>81</v>
      </c>
      <c r="D71" s="97"/>
      <c r="E71" s="101"/>
      <c r="F71" s="101"/>
      <c r="G71" s="179"/>
      <c r="H71" s="179"/>
      <c r="I71" s="179"/>
      <c r="J71" s="180">
        <f ca="1">SUM(G71:J71)</f>
        <v>0</v>
      </c>
      <c r="L71" s="97"/>
      <c r="M71" s="101"/>
      <c r="N71" s="101"/>
      <c r="O71" s="179"/>
      <c r="P71" s="179"/>
      <c r="Q71" s="179"/>
      <c r="R71" s="180">
        <f t="shared" ca="1" si="252"/>
        <v>0</v>
      </c>
      <c r="T71" s="97"/>
      <c r="U71" s="101"/>
      <c r="V71" s="101"/>
      <c r="W71" s="179"/>
      <c r="X71" s="179"/>
      <c r="Y71" s="179"/>
      <c r="Z71" s="180">
        <f t="shared" ca="1" si="253"/>
        <v>0</v>
      </c>
      <c r="AB71" s="97"/>
      <c r="AC71" s="101"/>
      <c r="AD71" s="101"/>
      <c r="AE71" s="179"/>
      <c r="AF71" s="179"/>
      <c r="AG71" s="179"/>
      <c r="AH71" s="180">
        <f t="shared" ca="1" si="254"/>
        <v>0</v>
      </c>
      <c r="AJ71" s="97"/>
      <c r="AK71" s="101"/>
      <c r="AL71" s="101"/>
      <c r="AM71" s="179"/>
      <c r="AN71" s="179"/>
      <c r="AO71" s="179"/>
      <c r="AP71" s="180">
        <f t="shared" ca="1" si="255"/>
        <v>0</v>
      </c>
      <c r="AS71" s="97"/>
      <c r="AT71" s="101"/>
      <c r="AU71" s="101"/>
      <c r="AV71" s="179"/>
      <c r="AW71" s="179"/>
      <c r="AX71" s="179"/>
      <c r="AY71" s="180">
        <f t="shared" ca="1" si="256"/>
        <v>0</v>
      </c>
      <c r="AZ71" s="193"/>
      <c r="BA71" s="179">
        <f t="shared" si="249"/>
        <v>0</v>
      </c>
      <c r="BB71" s="179">
        <f t="shared" si="249"/>
        <v>0</v>
      </c>
      <c r="BC71" s="179">
        <f t="shared" si="249"/>
        <v>0</v>
      </c>
      <c r="BD71" s="180">
        <f ca="1">SUM(BA71:BD71)</f>
        <v>0</v>
      </c>
      <c r="BE71" s="193"/>
      <c r="BF71" s="179">
        <f t="shared" si="258"/>
        <v>0</v>
      </c>
      <c r="BG71" s="179">
        <f t="shared" si="258"/>
        <v>0</v>
      </c>
      <c r="BH71" s="179">
        <f t="shared" si="258"/>
        <v>0</v>
      </c>
      <c r="BI71" s="180">
        <f ca="1">SUM(BF71:BI71)</f>
        <v>0</v>
      </c>
    </row>
    <row r="72" spans="1:70" s="10" customFormat="1" x14ac:dyDescent="0.25">
      <c r="A72" s="150" t="s">
        <v>152</v>
      </c>
      <c r="B72" s="85" t="s">
        <v>82</v>
      </c>
      <c r="C72" s="80"/>
      <c r="D72" s="82"/>
      <c r="E72" s="15"/>
      <c r="F72" s="15"/>
      <c r="G72" s="177">
        <f>SUM(G73:G74)</f>
        <v>0</v>
      </c>
      <c r="H72" s="177">
        <f t="shared" ref="H72:I72" si="259">SUM(H73:H74)</f>
        <v>0</v>
      </c>
      <c r="I72" s="177">
        <f t="shared" si="259"/>
        <v>0</v>
      </c>
      <c r="J72" s="178">
        <f ca="1">SUM(J73:J74)</f>
        <v>0</v>
      </c>
      <c r="K72" s="80"/>
      <c r="L72" s="82"/>
      <c r="M72" s="15"/>
      <c r="N72" s="15"/>
      <c r="O72" s="177">
        <f>SUM(O73:O74)</f>
        <v>0</v>
      </c>
      <c r="P72" s="177">
        <f t="shared" ref="P72:R72" si="260">SUM(P73:P74)</f>
        <v>0</v>
      </c>
      <c r="Q72" s="177">
        <f t="shared" si="260"/>
        <v>0</v>
      </c>
      <c r="R72" s="178">
        <f t="shared" ca="1" si="260"/>
        <v>0</v>
      </c>
      <c r="S72" s="80"/>
      <c r="T72" s="82"/>
      <c r="U72" s="15"/>
      <c r="V72" s="15"/>
      <c r="W72" s="177">
        <f>SUM(W73:W74)</f>
        <v>0</v>
      </c>
      <c r="X72" s="177">
        <f t="shared" ref="X72:Z72" si="261">SUM(X73:X74)</f>
        <v>0</v>
      </c>
      <c r="Y72" s="177">
        <f t="shared" si="261"/>
        <v>0</v>
      </c>
      <c r="Z72" s="178">
        <f t="shared" ca="1" si="261"/>
        <v>0</v>
      </c>
      <c r="AA72" s="80"/>
      <c r="AB72" s="82"/>
      <c r="AC72" s="15"/>
      <c r="AD72" s="15"/>
      <c r="AE72" s="177">
        <f>SUM(AE73:AE74)</f>
        <v>0</v>
      </c>
      <c r="AF72" s="177">
        <f t="shared" ref="AF72:AH72" si="262">SUM(AF73:AF74)</f>
        <v>0</v>
      </c>
      <c r="AG72" s="177">
        <f t="shared" si="262"/>
        <v>0</v>
      </c>
      <c r="AH72" s="178">
        <f t="shared" ca="1" si="262"/>
        <v>0</v>
      </c>
      <c r="AI72" s="80"/>
      <c r="AJ72" s="82"/>
      <c r="AK72" s="15"/>
      <c r="AL72" s="15"/>
      <c r="AM72" s="177">
        <f>SUM(AM73:AM74)</f>
        <v>0</v>
      </c>
      <c r="AN72" s="177">
        <f t="shared" ref="AN72:AP72" si="263">SUM(AN73:AN74)</f>
        <v>0</v>
      </c>
      <c r="AO72" s="177">
        <f t="shared" si="263"/>
        <v>0</v>
      </c>
      <c r="AP72" s="178">
        <f t="shared" ca="1" si="263"/>
        <v>0</v>
      </c>
      <c r="AQ72" s="80"/>
      <c r="AR72" s="80"/>
      <c r="AS72" s="82"/>
      <c r="AT72" s="15"/>
      <c r="AU72" s="15"/>
      <c r="AV72" s="177">
        <f>SUM(AV73:AV74)</f>
        <v>0</v>
      </c>
      <c r="AW72" s="177">
        <f t="shared" ref="AW72:AY72" si="264">SUM(AW73:AW74)</f>
        <v>0</v>
      </c>
      <c r="AX72" s="177">
        <f t="shared" si="264"/>
        <v>0</v>
      </c>
      <c r="AY72" s="178">
        <f t="shared" ca="1" si="264"/>
        <v>0</v>
      </c>
      <c r="AZ72" s="192"/>
      <c r="BA72" s="177">
        <f>SUM(BA73:BA74)</f>
        <v>0</v>
      </c>
      <c r="BB72" s="177">
        <f>SUM(BB73:BB74)</f>
        <v>0</v>
      </c>
      <c r="BC72" s="177">
        <f>SUM(BC73:BC74)</f>
        <v>0</v>
      </c>
      <c r="BD72" s="178">
        <f ca="1">SUM(BD73:BD74)</f>
        <v>0</v>
      </c>
      <c r="BE72" s="192"/>
      <c r="BF72" s="177">
        <f>SUM(BF73:BF74)</f>
        <v>0</v>
      </c>
      <c r="BG72" s="177">
        <f>SUM(BG73:BG74)</f>
        <v>0</v>
      </c>
      <c r="BH72" s="177">
        <f>SUM(BH73:BH74)</f>
        <v>0</v>
      </c>
      <c r="BI72" s="178">
        <f ca="1">SUM(BI73:BI74)</f>
        <v>0</v>
      </c>
    </row>
    <row r="73" spans="1:70" x14ac:dyDescent="0.25">
      <c r="A73" s="147"/>
      <c r="B73" s="148" t="s">
        <v>81</v>
      </c>
      <c r="D73" s="97"/>
      <c r="E73" s="101"/>
      <c r="F73" s="101"/>
      <c r="G73" s="179"/>
      <c r="H73" s="179"/>
      <c r="I73" s="179"/>
      <c r="J73" s="180">
        <f ca="1">SUM(G73:J73)</f>
        <v>0</v>
      </c>
      <c r="L73" s="97"/>
      <c r="M73" s="101"/>
      <c r="N73" s="101"/>
      <c r="O73" s="179"/>
      <c r="P73" s="179"/>
      <c r="Q73" s="179"/>
      <c r="R73" s="180">
        <f t="shared" ref="R73:R74" ca="1" si="265">SUM(O73:R73)</f>
        <v>0</v>
      </c>
      <c r="T73" s="97"/>
      <c r="U73" s="101"/>
      <c r="V73" s="101"/>
      <c r="W73" s="179"/>
      <c r="X73" s="179"/>
      <c r="Y73" s="179"/>
      <c r="Z73" s="180">
        <f t="shared" ref="Z73:Z74" ca="1" si="266">SUM(W73:Z73)</f>
        <v>0</v>
      </c>
      <c r="AB73" s="97"/>
      <c r="AC73" s="101"/>
      <c r="AD73" s="101"/>
      <c r="AE73" s="179"/>
      <c r="AF73" s="179"/>
      <c r="AG73" s="179"/>
      <c r="AH73" s="180">
        <f t="shared" ref="AH73:AH74" ca="1" si="267">SUM(AE73:AH73)</f>
        <v>0</v>
      </c>
      <c r="AJ73" s="97"/>
      <c r="AK73" s="101"/>
      <c r="AL73" s="101"/>
      <c r="AM73" s="179"/>
      <c r="AN73" s="179"/>
      <c r="AO73" s="179"/>
      <c r="AP73" s="180">
        <f t="shared" ref="AP73:AP74" ca="1" si="268">SUM(AM73:AP73)</f>
        <v>0</v>
      </c>
      <c r="AS73" s="97"/>
      <c r="AT73" s="101"/>
      <c r="AU73" s="101"/>
      <c r="AV73" s="179"/>
      <c r="AW73" s="179"/>
      <c r="AX73" s="179"/>
      <c r="AY73" s="180">
        <f t="shared" ref="AY73:AY74" ca="1" si="269">SUM(AV73:AY73)</f>
        <v>0</v>
      </c>
      <c r="AZ73" s="193"/>
      <c r="BA73" s="179">
        <f t="shared" ref="BA73:BC74" si="270">G73+AE73</f>
        <v>0</v>
      </c>
      <c r="BB73" s="179">
        <f t="shared" si="270"/>
        <v>0</v>
      </c>
      <c r="BC73" s="179">
        <f t="shared" si="270"/>
        <v>0</v>
      </c>
      <c r="BD73" s="180">
        <f ca="1">SUM(BA73:BD73)</f>
        <v>0</v>
      </c>
      <c r="BE73" s="193"/>
      <c r="BF73" s="179">
        <f t="shared" ref="BF73:BH74" si="271">W73+AV73</f>
        <v>0</v>
      </c>
      <c r="BG73" s="179">
        <f t="shared" si="271"/>
        <v>0</v>
      </c>
      <c r="BH73" s="179">
        <f t="shared" si="271"/>
        <v>0</v>
      </c>
      <c r="BI73" s="180">
        <f ca="1">SUM(BF73:BI73)</f>
        <v>0</v>
      </c>
    </row>
    <row r="74" spans="1:70" x14ac:dyDescent="0.25">
      <c r="A74" s="147"/>
      <c r="B74" s="148" t="s">
        <v>81</v>
      </c>
      <c r="D74" s="97"/>
      <c r="E74" s="101"/>
      <c r="F74" s="101"/>
      <c r="G74" s="179"/>
      <c r="H74" s="179"/>
      <c r="I74" s="179"/>
      <c r="J74" s="180">
        <f t="shared" ref="J74" ca="1" si="272">SUM(G74:J74)</f>
        <v>0</v>
      </c>
      <c r="L74" s="97"/>
      <c r="M74" s="101"/>
      <c r="N74" s="101"/>
      <c r="O74" s="179"/>
      <c r="P74" s="179"/>
      <c r="Q74" s="179"/>
      <c r="R74" s="180">
        <f t="shared" ca="1" si="265"/>
        <v>0</v>
      </c>
      <c r="T74" s="97"/>
      <c r="U74" s="101"/>
      <c r="V74" s="101"/>
      <c r="W74" s="179"/>
      <c r="X74" s="179"/>
      <c r="Y74" s="179"/>
      <c r="Z74" s="180">
        <f t="shared" ca="1" si="266"/>
        <v>0</v>
      </c>
      <c r="AB74" s="97"/>
      <c r="AC74" s="101"/>
      <c r="AD74" s="101"/>
      <c r="AE74" s="179"/>
      <c r="AF74" s="179"/>
      <c r="AG74" s="179"/>
      <c r="AH74" s="180">
        <f t="shared" ca="1" si="267"/>
        <v>0</v>
      </c>
      <c r="AJ74" s="97"/>
      <c r="AK74" s="101"/>
      <c r="AL74" s="101"/>
      <c r="AM74" s="179"/>
      <c r="AN74" s="179"/>
      <c r="AO74" s="179"/>
      <c r="AP74" s="180">
        <f t="shared" ca="1" si="268"/>
        <v>0</v>
      </c>
      <c r="AS74" s="97"/>
      <c r="AT74" s="101"/>
      <c r="AU74" s="101"/>
      <c r="AV74" s="179"/>
      <c r="AW74" s="179"/>
      <c r="AX74" s="179"/>
      <c r="AY74" s="180">
        <f t="shared" ca="1" si="269"/>
        <v>0</v>
      </c>
      <c r="AZ74" s="193"/>
      <c r="BA74" s="179">
        <f t="shared" si="270"/>
        <v>0</v>
      </c>
      <c r="BB74" s="179">
        <f t="shared" si="270"/>
        <v>0</v>
      </c>
      <c r="BC74" s="179">
        <f t="shared" si="270"/>
        <v>0</v>
      </c>
      <c r="BD74" s="180">
        <f t="shared" ref="BD74" ca="1" si="273">SUM(BA74:BD74)</f>
        <v>0</v>
      </c>
      <c r="BE74" s="193"/>
      <c r="BF74" s="179">
        <f t="shared" si="271"/>
        <v>0</v>
      </c>
      <c r="BG74" s="179">
        <f t="shared" si="271"/>
        <v>0</v>
      </c>
      <c r="BH74" s="179">
        <f t="shared" si="271"/>
        <v>0</v>
      </c>
      <c r="BI74" s="180">
        <f ca="1">SUM(BF74:BI74)</f>
        <v>0</v>
      </c>
    </row>
    <row r="75" spans="1:70" x14ac:dyDescent="0.25">
      <c r="A75" s="112"/>
      <c r="B75" s="113"/>
      <c r="D75" s="83"/>
      <c r="E75" s="13"/>
      <c r="F75" s="13"/>
      <c r="G75" s="181"/>
      <c r="H75" s="181"/>
      <c r="I75" s="181"/>
      <c r="J75" s="178"/>
      <c r="L75" s="83"/>
      <c r="M75" s="13"/>
      <c r="N75" s="13"/>
      <c r="O75" s="181"/>
      <c r="P75" s="181"/>
      <c r="Q75" s="181"/>
      <c r="R75" s="178"/>
      <c r="T75" s="83"/>
      <c r="U75" s="13"/>
      <c r="V75" s="13"/>
      <c r="W75" s="181"/>
      <c r="X75" s="181"/>
      <c r="Y75" s="181"/>
      <c r="Z75" s="178"/>
      <c r="AB75" s="83"/>
      <c r="AC75" s="13"/>
      <c r="AD75" s="13"/>
      <c r="AE75" s="181"/>
      <c r="AF75" s="181"/>
      <c r="AG75" s="181"/>
      <c r="AH75" s="178"/>
      <c r="AJ75" s="83"/>
      <c r="AK75" s="13"/>
      <c r="AL75" s="13"/>
      <c r="AM75" s="181"/>
      <c r="AN75" s="181"/>
      <c r="AO75" s="181"/>
      <c r="AP75" s="178"/>
      <c r="AS75" s="83"/>
      <c r="AT75" s="13"/>
      <c r="AU75" s="13"/>
      <c r="AV75" s="181"/>
      <c r="AW75" s="181"/>
      <c r="AX75" s="181"/>
      <c r="AY75" s="178"/>
      <c r="AZ75" s="193"/>
      <c r="BA75" s="181"/>
      <c r="BB75" s="181"/>
      <c r="BC75" s="181"/>
      <c r="BD75" s="178"/>
      <c r="BE75" s="193"/>
      <c r="BF75" s="181"/>
      <c r="BG75" s="181"/>
      <c r="BH75" s="181"/>
      <c r="BI75" s="178"/>
    </row>
    <row r="76" spans="1:70" s="10" customFormat="1" x14ac:dyDescent="0.25">
      <c r="A76" s="117"/>
      <c r="B76" s="118" t="s">
        <v>102</v>
      </c>
      <c r="C76" s="109"/>
      <c r="D76" s="110"/>
      <c r="E76" s="111"/>
      <c r="F76" s="111"/>
      <c r="G76" s="182">
        <f>G62+G47+G32+G17</f>
        <v>0</v>
      </c>
      <c r="H76" s="182">
        <f>H62+H47+H32+H17</f>
        <v>0</v>
      </c>
      <c r="I76" s="182">
        <f>I62+I47+I32+I17</f>
        <v>0</v>
      </c>
      <c r="J76" s="183">
        <f ca="1">J62+J47+J32+J17</f>
        <v>0</v>
      </c>
      <c r="K76" s="80"/>
      <c r="L76" s="110"/>
      <c r="M76" s="111"/>
      <c r="N76" s="111"/>
      <c r="O76" s="182">
        <f>O62+O47+O32+O17</f>
        <v>0</v>
      </c>
      <c r="P76" s="182">
        <f>P62+P47+P32+P17</f>
        <v>0</v>
      </c>
      <c r="Q76" s="182">
        <f>Q62+Q47+Q32+Q17</f>
        <v>0</v>
      </c>
      <c r="R76" s="183">
        <f ca="1">R62+R47+R32+R17</f>
        <v>0</v>
      </c>
      <c r="S76" s="80"/>
      <c r="T76" s="110"/>
      <c r="U76" s="111"/>
      <c r="V76" s="111"/>
      <c r="W76" s="182">
        <f>W62+W47+W32+W17</f>
        <v>0</v>
      </c>
      <c r="X76" s="182">
        <f>X62+X47+X32+X17</f>
        <v>0</v>
      </c>
      <c r="Y76" s="182">
        <f>Y62+Y47+Y32+Y17</f>
        <v>0</v>
      </c>
      <c r="Z76" s="183">
        <f ca="1">Z62+Z47+Z32+Z17</f>
        <v>0</v>
      </c>
      <c r="AA76" s="80"/>
      <c r="AB76" s="110"/>
      <c r="AC76" s="111"/>
      <c r="AD76" s="111"/>
      <c r="AE76" s="182">
        <f>AE62+AE47+AE32+AE17</f>
        <v>0</v>
      </c>
      <c r="AF76" s="182">
        <f>AF62+AF47+AF32+AF17</f>
        <v>0</v>
      </c>
      <c r="AG76" s="182">
        <f>AG62+AG47+AG32+AG17</f>
        <v>0</v>
      </c>
      <c r="AH76" s="183">
        <f ca="1">AH62+AH47+AH32+AH17</f>
        <v>0</v>
      </c>
      <c r="AI76" s="80"/>
      <c r="AJ76" s="110"/>
      <c r="AK76" s="111"/>
      <c r="AL76" s="111"/>
      <c r="AM76" s="182">
        <f>AM62+AM47+AM32+AM17</f>
        <v>0</v>
      </c>
      <c r="AN76" s="182">
        <f>AN62+AN47+AN32+AN17</f>
        <v>0</v>
      </c>
      <c r="AO76" s="182">
        <f>AO62+AO47+AO32+AO17</f>
        <v>0</v>
      </c>
      <c r="AP76" s="183">
        <f ca="1">AP62+AP47+AP32+AP17</f>
        <v>0</v>
      </c>
      <c r="AQ76" s="80"/>
      <c r="AR76" s="80"/>
      <c r="AS76" s="110"/>
      <c r="AT76" s="111"/>
      <c r="AU76" s="111"/>
      <c r="AV76" s="182">
        <f>AV62+AV47+AV32+AV17</f>
        <v>0</v>
      </c>
      <c r="AW76" s="182">
        <f>AW62+AW47+AW32+AW17</f>
        <v>0</v>
      </c>
      <c r="AX76" s="182">
        <f>AX62+AX47+AX32+AX17</f>
        <v>0</v>
      </c>
      <c r="AY76" s="183">
        <f ca="1">AY62+AY47+AY32+AY17</f>
        <v>0</v>
      </c>
      <c r="AZ76" s="192"/>
      <c r="BA76" s="182">
        <f>BA62+BA47+BA32+BA17</f>
        <v>0</v>
      </c>
      <c r="BB76" s="182">
        <f>BB62+BB47+BB32+BB17</f>
        <v>0</v>
      </c>
      <c r="BC76" s="182">
        <f>BC62+BC47+BC32+BC17</f>
        <v>0</v>
      </c>
      <c r="BD76" s="183">
        <f ca="1">BD62+BD47+BD32+BD17</f>
        <v>0</v>
      </c>
      <c r="BE76" s="192"/>
      <c r="BF76" s="182" t="e">
        <f>BF62+BF47+BF32+BF17</f>
        <v>#REF!</v>
      </c>
      <c r="BG76" s="182" t="e">
        <f>BG62+BG47+BG32+BG17</f>
        <v>#REF!</v>
      </c>
      <c r="BH76" s="182" t="e">
        <f>BH62+BH47+BH32+BH17</f>
        <v>#REF!</v>
      </c>
      <c r="BI76" s="183">
        <f ca="1">BI62+BI47+BI32+BI17</f>
        <v>0</v>
      </c>
    </row>
    <row r="77" spans="1:70" s="10" customFormat="1" x14ac:dyDescent="0.25">
      <c r="A77" s="114"/>
      <c r="B77" s="115" t="s">
        <v>108</v>
      </c>
      <c r="C77" s="80"/>
      <c r="D77" s="91"/>
      <c r="E77" s="92"/>
      <c r="F77" s="92"/>
      <c r="G77" s="175">
        <f ca="1">G78+G81+G83+G85+G87</f>
        <v>0</v>
      </c>
      <c r="H77" s="175">
        <f t="shared" ref="H77:J77" ca="1" si="274">H78+H81+H83+H85+H87</f>
        <v>0</v>
      </c>
      <c r="I77" s="175">
        <f t="shared" ca="1" si="274"/>
        <v>0</v>
      </c>
      <c r="J77" s="176">
        <f t="shared" ca="1" si="274"/>
        <v>0</v>
      </c>
      <c r="K77" s="80"/>
      <c r="L77" s="91"/>
      <c r="M77" s="92"/>
      <c r="N77" s="92"/>
      <c r="O77" s="175">
        <f ca="1">O78+O81+O83+O85+O87</f>
        <v>0</v>
      </c>
      <c r="P77" s="175">
        <f t="shared" ref="P77:R77" ca="1" si="275">P78+P81+P83+P85+P87</f>
        <v>0</v>
      </c>
      <c r="Q77" s="175">
        <f t="shared" ca="1" si="275"/>
        <v>0</v>
      </c>
      <c r="R77" s="176">
        <f t="shared" ca="1" si="275"/>
        <v>0</v>
      </c>
      <c r="S77" s="80"/>
      <c r="T77" s="91"/>
      <c r="U77" s="92"/>
      <c r="V77" s="92"/>
      <c r="W77" s="175">
        <f ca="1">W78+W81+W83+W85+W87</f>
        <v>0</v>
      </c>
      <c r="X77" s="175">
        <f t="shared" ref="X77:Z77" ca="1" si="276">X78+X81+X83+X85+X87</f>
        <v>0</v>
      </c>
      <c r="Y77" s="175">
        <f t="shared" ca="1" si="276"/>
        <v>0</v>
      </c>
      <c r="Z77" s="176">
        <f t="shared" ca="1" si="276"/>
        <v>0</v>
      </c>
      <c r="AA77" s="80"/>
      <c r="AB77" s="91"/>
      <c r="AC77" s="92"/>
      <c r="AD77" s="92"/>
      <c r="AE77" s="175">
        <f ca="1">AE78+AE81+AE83+AE85+AE87</f>
        <v>0</v>
      </c>
      <c r="AF77" s="175">
        <f t="shared" ref="AF77:AH77" ca="1" si="277">AF78+AF81+AF83+AF85+AF87</f>
        <v>0</v>
      </c>
      <c r="AG77" s="175">
        <f t="shared" ca="1" si="277"/>
        <v>0</v>
      </c>
      <c r="AH77" s="176">
        <f t="shared" ca="1" si="277"/>
        <v>0</v>
      </c>
      <c r="AI77" s="80"/>
      <c r="AJ77" s="91"/>
      <c r="AK77" s="92"/>
      <c r="AL77" s="92"/>
      <c r="AM77" s="175">
        <f ca="1">AM78+AM81+AM83+AM85+AM87</f>
        <v>0</v>
      </c>
      <c r="AN77" s="175">
        <f t="shared" ref="AN77:AP77" ca="1" si="278">AN78+AN81+AN83+AN85+AN87</f>
        <v>0</v>
      </c>
      <c r="AO77" s="175">
        <f t="shared" ca="1" si="278"/>
        <v>0</v>
      </c>
      <c r="AP77" s="176">
        <f t="shared" ca="1" si="278"/>
        <v>0</v>
      </c>
      <c r="AQ77" s="80"/>
      <c r="AR77" s="80"/>
      <c r="AS77" s="91"/>
      <c r="AT77" s="92"/>
      <c r="AU77" s="92"/>
      <c r="AV77" s="175">
        <f ca="1">AV78+AV81+AV83+AV85+AV87</f>
        <v>0</v>
      </c>
      <c r="AW77" s="175">
        <f t="shared" ref="AW77:AY77" ca="1" si="279">AW78+AW81+AW83+AW85+AW87</f>
        <v>0</v>
      </c>
      <c r="AX77" s="175">
        <f t="shared" ca="1" si="279"/>
        <v>0</v>
      </c>
      <c r="AY77" s="176">
        <f t="shared" ca="1" si="279"/>
        <v>0</v>
      </c>
      <c r="AZ77" s="192"/>
      <c r="BA77" s="175">
        <f t="shared" ref="BA77:BD77" ca="1" si="280">BA78+BA81+BA83+BA85+BA87</f>
        <v>0</v>
      </c>
      <c r="BB77" s="175">
        <f t="shared" ca="1" si="280"/>
        <v>0</v>
      </c>
      <c r="BC77" s="175">
        <f t="shared" ca="1" si="280"/>
        <v>0</v>
      </c>
      <c r="BD77" s="176">
        <f t="shared" ca="1" si="280"/>
        <v>0</v>
      </c>
      <c r="BE77" s="192"/>
      <c r="BF77" s="175">
        <f t="shared" ref="BF77:BI77" ca="1" si="281">BF78+BF81+BF83+BF85+BF87</f>
        <v>0</v>
      </c>
      <c r="BG77" s="175">
        <f t="shared" ca="1" si="281"/>
        <v>0</v>
      </c>
      <c r="BH77" s="175">
        <f t="shared" ca="1" si="281"/>
        <v>0</v>
      </c>
      <c r="BI77" s="176">
        <f t="shared" ca="1" si="281"/>
        <v>0</v>
      </c>
    </row>
    <row r="78" spans="1:70" s="80" customFormat="1" x14ac:dyDescent="0.25">
      <c r="A78" s="119"/>
      <c r="B78" s="120" t="s">
        <v>106</v>
      </c>
      <c r="D78" s="103"/>
      <c r="E78" s="84"/>
      <c r="F78" s="84"/>
      <c r="G78" s="184">
        <f ca="1">SUM(G78:G80)</f>
        <v>0</v>
      </c>
      <c r="H78" s="184">
        <f t="shared" ref="H78:J78" ca="1" si="282">SUM(H78:H80)</f>
        <v>0</v>
      </c>
      <c r="I78" s="184">
        <f t="shared" ca="1" si="282"/>
        <v>0</v>
      </c>
      <c r="J78" s="185">
        <f t="shared" ca="1" si="282"/>
        <v>0</v>
      </c>
      <c r="L78" s="103"/>
      <c r="M78" s="84"/>
      <c r="N78" s="84"/>
      <c r="O78" s="184">
        <f ca="1">SUM(O78:O80)</f>
        <v>0</v>
      </c>
      <c r="P78" s="184">
        <f t="shared" ref="P78:R78" ca="1" si="283">SUM(P78:P80)</f>
        <v>0</v>
      </c>
      <c r="Q78" s="184">
        <f t="shared" ca="1" si="283"/>
        <v>0</v>
      </c>
      <c r="R78" s="185">
        <f t="shared" ca="1" si="283"/>
        <v>0</v>
      </c>
      <c r="T78" s="103"/>
      <c r="U78" s="84"/>
      <c r="V78" s="84"/>
      <c r="W78" s="184">
        <f ca="1">SUM(W78:W80)</f>
        <v>0</v>
      </c>
      <c r="X78" s="184">
        <f t="shared" ref="X78:Z78" ca="1" si="284">SUM(X78:X80)</f>
        <v>0</v>
      </c>
      <c r="Y78" s="184">
        <f t="shared" ca="1" si="284"/>
        <v>0</v>
      </c>
      <c r="Z78" s="185">
        <f t="shared" ca="1" si="284"/>
        <v>0</v>
      </c>
      <c r="AB78" s="103"/>
      <c r="AC78" s="84"/>
      <c r="AD78" s="84"/>
      <c r="AE78" s="184">
        <f ca="1">SUM(AE78:AE80)</f>
        <v>0</v>
      </c>
      <c r="AF78" s="184">
        <f t="shared" ref="AF78:AH78" ca="1" si="285">SUM(AF78:AF80)</f>
        <v>0</v>
      </c>
      <c r="AG78" s="184">
        <f t="shared" ca="1" si="285"/>
        <v>0</v>
      </c>
      <c r="AH78" s="185">
        <f t="shared" ca="1" si="285"/>
        <v>0</v>
      </c>
      <c r="AJ78" s="103"/>
      <c r="AK78" s="84"/>
      <c r="AL78" s="84"/>
      <c r="AM78" s="184">
        <f ca="1">SUM(AM78:AM80)</f>
        <v>0</v>
      </c>
      <c r="AN78" s="184">
        <f t="shared" ref="AN78:AP78" ca="1" si="286">SUM(AN78:AN80)</f>
        <v>0</v>
      </c>
      <c r="AO78" s="184">
        <f t="shared" ca="1" si="286"/>
        <v>0</v>
      </c>
      <c r="AP78" s="185">
        <f t="shared" ca="1" si="286"/>
        <v>0</v>
      </c>
      <c r="AS78" s="103"/>
      <c r="AT78" s="84"/>
      <c r="AU78" s="84"/>
      <c r="AV78" s="184">
        <f ca="1">SUM(AV78:AV80)</f>
        <v>0</v>
      </c>
      <c r="AW78" s="184">
        <f t="shared" ref="AW78:AY78" ca="1" si="287">SUM(AW78:AW80)</f>
        <v>0</v>
      </c>
      <c r="AX78" s="184">
        <f t="shared" ca="1" si="287"/>
        <v>0</v>
      </c>
      <c r="AY78" s="185">
        <f t="shared" ca="1" si="287"/>
        <v>0</v>
      </c>
      <c r="AZ78" s="192"/>
      <c r="BA78" s="184">
        <f ca="1">SUM(BA78:BA80)</f>
        <v>0</v>
      </c>
      <c r="BB78" s="184">
        <f ca="1">SUM(BB78:BB80)</f>
        <v>0</v>
      </c>
      <c r="BC78" s="184">
        <f ca="1">SUM(BC78:BC80)</f>
        <v>0</v>
      </c>
      <c r="BD78" s="185">
        <f t="shared" ref="BD78" ca="1" si="288">SUM(BD78:BD80)</f>
        <v>0</v>
      </c>
      <c r="BE78" s="192"/>
      <c r="BF78" s="184">
        <f ca="1">SUM(BF78:BF80)</f>
        <v>0</v>
      </c>
      <c r="BG78" s="184">
        <f ca="1">SUM(BG78:BG80)</f>
        <v>0</v>
      </c>
      <c r="BH78" s="184">
        <f ca="1">SUM(BH78:BH80)</f>
        <v>0</v>
      </c>
      <c r="BI78" s="185">
        <f ca="1">SUM(BI78:BI80)</f>
        <v>0</v>
      </c>
    </row>
    <row r="79" spans="1:70" s="80" customFormat="1" x14ac:dyDescent="0.25">
      <c r="A79" s="147"/>
      <c r="B79" s="148" t="s">
        <v>81</v>
      </c>
      <c r="D79" s="97"/>
      <c r="E79" s="101"/>
      <c r="F79" s="101"/>
      <c r="G79" s="179"/>
      <c r="H79" s="179"/>
      <c r="I79" s="179"/>
      <c r="J79" s="180">
        <f t="shared" ref="J79:J80" ca="1" si="289">SUM(G79:J79)</f>
        <v>0</v>
      </c>
      <c r="L79" s="97"/>
      <c r="M79" s="101"/>
      <c r="N79" s="101"/>
      <c r="O79" s="179"/>
      <c r="P79" s="179"/>
      <c r="Q79" s="179"/>
      <c r="R79" s="180">
        <f t="shared" ref="R79:R80" ca="1" si="290">SUM(O79:R79)</f>
        <v>0</v>
      </c>
      <c r="T79" s="97"/>
      <c r="U79" s="101"/>
      <c r="V79" s="101"/>
      <c r="W79" s="179"/>
      <c r="X79" s="179"/>
      <c r="Y79" s="179"/>
      <c r="Z79" s="180">
        <f t="shared" ref="Z79:Z80" ca="1" si="291">SUM(W79:Z79)</f>
        <v>0</v>
      </c>
      <c r="AB79" s="97"/>
      <c r="AC79" s="101"/>
      <c r="AD79" s="101"/>
      <c r="AE79" s="179"/>
      <c r="AF79" s="179"/>
      <c r="AG79" s="179"/>
      <c r="AH79" s="180">
        <f t="shared" ref="AH79:AH80" ca="1" si="292">SUM(AE79:AH79)</f>
        <v>0</v>
      </c>
      <c r="AJ79" s="97"/>
      <c r="AK79" s="101"/>
      <c r="AL79" s="101"/>
      <c r="AM79" s="179"/>
      <c r="AN79" s="179"/>
      <c r="AO79" s="179"/>
      <c r="AP79" s="180">
        <f t="shared" ref="AP79:AP80" ca="1" si="293">SUM(AM79:AP79)</f>
        <v>0</v>
      </c>
      <c r="AS79" s="97"/>
      <c r="AT79" s="101"/>
      <c r="AU79" s="101"/>
      <c r="AV79" s="179"/>
      <c r="AW79" s="179"/>
      <c r="AX79" s="179"/>
      <c r="AY79" s="180">
        <f t="shared" ref="AY79:AY80" ca="1" si="294">SUM(AV79:AY79)</f>
        <v>0</v>
      </c>
      <c r="AZ79" s="192"/>
      <c r="BA79" s="179">
        <f t="shared" ref="BA79:BC80" si="295">G79+AE79</f>
        <v>0</v>
      </c>
      <c r="BB79" s="179">
        <f t="shared" si="295"/>
        <v>0</v>
      </c>
      <c r="BC79" s="179">
        <f t="shared" si="295"/>
        <v>0</v>
      </c>
      <c r="BD79" s="180">
        <f ca="1">SUM(BA79:BD79)</f>
        <v>0</v>
      </c>
      <c r="BE79" s="192"/>
      <c r="BF79" s="179">
        <f t="shared" ref="BF79:BH80" si="296">W79+AV79</f>
        <v>0</v>
      </c>
      <c r="BG79" s="179">
        <f t="shared" si="296"/>
        <v>0</v>
      </c>
      <c r="BH79" s="179">
        <f t="shared" si="296"/>
        <v>0</v>
      </c>
      <c r="BI79" s="180">
        <f ca="1">SUM(BF79:BI79)</f>
        <v>0</v>
      </c>
    </row>
    <row r="80" spans="1:70" s="80" customFormat="1" x14ac:dyDescent="0.25">
      <c r="A80" s="147"/>
      <c r="B80" s="148" t="s">
        <v>81</v>
      </c>
      <c r="D80" s="97"/>
      <c r="E80" s="101"/>
      <c r="F80" s="101"/>
      <c r="G80" s="179"/>
      <c r="H80" s="179"/>
      <c r="I80" s="179"/>
      <c r="J80" s="180">
        <f t="shared" ca="1" si="289"/>
        <v>0</v>
      </c>
      <c r="L80" s="97"/>
      <c r="M80" s="101"/>
      <c r="N80" s="101"/>
      <c r="O80" s="179"/>
      <c r="P80" s="179"/>
      <c r="Q80" s="179"/>
      <c r="R80" s="180">
        <f t="shared" ca="1" si="290"/>
        <v>0</v>
      </c>
      <c r="T80" s="97"/>
      <c r="U80" s="101"/>
      <c r="V80" s="101"/>
      <c r="W80" s="179"/>
      <c r="X80" s="179"/>
      <c r="Y80" s="179"/>
      <c r="Z80" s="180">
        <f t="shared" ca="1" si="291"/>
        <v>0</v>
      </c>
      <c r="AB80" s="97"/>
      <c r="AC80" s="101"/>
      <c r="AD80" s="101"/>
      <c r="AE80" s="179"/>
      <c r="AF80" s="179"/>
      <c r="AG80" s="179"/>
      <c r="AH80" s="180">
        <f t="shared" ca="1" si="292"/>
        <v>0</v>
      </c>
      <c r="AJ80" s="97"/>
      <c r="AK80" s="101"/>
      <c r="AL80" s="101"/>
      <c r="AM80" s="179"/>
      <c r="AN80" s="179"/>
      <c r="AO80" s="179"/>
      <c r="AP80" s="180">
        <f t="shared" ca="1" si="293"/>
        <v>0</v>
      </c>
      <c r="AS80" s="97"/>
      <c r="AT80" s="101"/>
      <c r="AU80" s="101"/>
      <c r="AV80" s="179"/>
      <c r="AW80" s="179"/>
      <c r="AX80" s="179"/>
      <c r="AY80" s="180">
        <f t="shared" ca="1" si="294"/>
        <v>0</v>
      </c>
      <c r="AZ80" s="192"/>
      <c r="BA80" s="179">
        <f t="shared" si="295"/>
        <v>0</v>
      </c>
      <c r="BB80" s="179">
        <f t="shared" si="295"/>
        <v>0</v>
      </c>
      <c r="BC80" s="179">
        <f t="shared" si="295"/>
        <v>0</v>
      </c>
      <c r="BD80" s="180">
        <f t="shared" ref="BD80" ca="1" si="297">SUM(BA80:BD80)</f>
        <v>0</v>
      </c>
      <c r="BE80" s="192"/>
      <c r="BF80" s="179">
        <f t="shared" si="296"/>
        <v>0</v>
      </c>
      <c r="BG80" s="179">
        <f t="shared" si="296"/>
        <v>0</v>
      </c>
      <c r="BH80" s="179">
        <f t="shared" si="296"/>
        <v>0</v>
      </c>
      <c r="BI80" s="180">
        <f ca="1">SUM(BF80:BI80)</f>
        <v>0</v>
      </c>
    </row>
    <row r="81" spans="1:61" s="80" customFormat="1" x14ac:dyDescent="0.25">
      <c r="A81" s="119"/>
      <c r="B81" s="120" t="s">
        <v>98</v>
      </c>
      <c r="D81" s="151"/>
      <c r="E81" s="152"/>
      <c r="F81" s="152"/>
      <c r="G81" s="186">
        <f>G82</f>
        <v>0</v>
      </c>
      <c r="H81" s="186">
        <f t="shared" ref="H81:I81" si="298">H82</f>
        <v>0</v>
      </c>
      <c r="I81" s="186">
        <f t="shared" si="298"/>
        <v>0</v>
      </c>
      <c r="J81" s="187">
        <f>J82</f>
        <v>0</v>
      </c>
      <c r="L81" s="151"/>
      <c r="M81" s="152"/>
      <c r="N81" s="152"/>
      <c r="O81" s="186">
        <f>O82</f>
        <v>0</v>
      </c>
      <c r="P81" s="186">
        <f t="shared" ref="P81:Q81" si="299">P82</f>
        <v>0</v>
      </c>
      <c r="Q81" s="186">
        <f t="shared" si="299"/>
        <v>0</v>
      </c>
      <c r="R81" s="187">
        <f>R82</f>
        <v>0</v>
      </c>
      <c r="T81" s="151"/>
      <c r="U81" s="152"/>
      <c r="V81" s="152"/>
      <c r="W81" s="186">
        <f>W82</f>
        <v>0</v>
      </c>
      <c r="X81" s="186">
        <f t="shared" ref="X81:Y81" si="300">X82</f>
        <v>0</v>
      </c>
      <c r="Y81" s="186">
        <f t="shared" si="300"/>
        <v>0</v>
      </c>
      <c r="Z81" s="187">
        <f>Z82</f>
        <v>0</v>
      </c>
      <c r="AB81" s="151"/>
      <c r="AC81" s="152"/>
      <c r="AD81" s="152"/>
      <c r="AE81" s="186">
        <f>AE82</f>
        <v>0</v>
      </c>
      <c r="AF81" s="186">
        <f t="shared" ref="AF81:AG81" si="301">AF82</f>
        <v>0</v>
      </c>
      <c r="AG81" s="186">
        <f t="shared" si="301"/>
        <v>0</v>
      </c>
      <c r="AH81" s="187">
        <f>AH82</f>
        <v>0</v>
      </c>
      <c r="AJ81" s="151"/>
      <c r="AK81" s="152"/>
      <c r="AL81" s="152"/>
      <c r="AM81" s="186">
        <f>AM82</f>
        <v>0</v>
      </c>
      <c r="AN81" s="186">
        <f t="shared" ref="AN81:AO81" si="302">AN82</f>
        <v>0</v>
      </c>
      <c r="AO81" s="186">
        <f t="shared" si="302"/>
        <v>0</v>
      </c>
      <c r="AP81" s="187">
        <f>AP82</f>
        <v>0</v>
      </c>
      <c r="AS81" s="151"/>
      <c r="AT81" s="152"/>
      <c r="AU81" s="152"/>
      <c r="AV81" s="186">
        <f>AV82</f>
        <v>0</v>
      </c>
      <c r="AW81" s="186">
        <f t="shared" ref="AW81:AX81" si="303">AW82</f>
        <v>0</v>
      </c>
      <c r="AX81" s="186">
        <f t="shared" si="303"/>
        <v>0</v>
      </c>
      <c r="AY81" s="187">
        <f>AY82</f>
        <v>0</v>
      </c>
      <c r="AZ81" s="192"/>
      <c r="BA81" s="186">
        <f>BA82</f>
        <v>0</v>
      </c>
      <c r="BB81" s="186">
        <f>BB82</f>
        <v>0</v>
      </c>
      <c r="BC81" s="186">
        <f>BC82</f>
        <v>0</v>
      </c>
      <c r="BD81" s="187">
        <f ca="1">BD82</f>
        <v>0</v>
      </c>
      <c r="BE81" s="192"/>
      <c r="BF81" s="186">
        <f>BF82</f>
        <v>0</v>
      </c>
      <c r="BG81" s="186">
        <f t="shared" ref="BG81:BI81" si="304">BG82</f>
        <v>0</v>
      </c>
      <c r="BH81" s="186">
        <f t="shared" si="304"/>
        <v>0</v>
      </c>
      <c r="BI81" s="187">
        <f t="shared" ca="1" si="304"/>
        <v>0</v>
      </c>
    </row>
    <row r="82" spans="1:61" s="80" customFormat="1" x14ac:dyDescent="0.25">
      <c r="A82" s="147"/>
      <c r="B82" s="148" t="s">
        <v>81</v>
      </c>
      <c r="D82" s="97"/>
      <c r="E82" s="101"/>
      <c r="F82" s="101"/>
      <c r="G82" s="179"/>
      <c r="H82" s="179"/>
      <c r="I82" s="179"/>
      <c r="J82" s="180"/>
      <c r="L82" s="97"/>
      <c r="M82" s="101"/>
      <c r="N82" s="101"/>
      <c r="O82" s="179"/>
      <c r="P82" s="179"/>
      <c r="Q82" s="179"/>
      <c r="R82" s="180"/>
      <c r="T82" s="97"/>
      <c r="U82" s="101"/>
      <c r="V82" s="101"/>
      <c r="W82" s="179"/>
      <c r="X82" s="179"/>
      <c r="Y82" s="179"/>
      <c r="Z82" s="180"/>
      <c r="AB82" s="97"/>
      <c r="AC82" s="101"/>
      <c r="AD82" s="101"/>
      <c r="AE82" s="179"/>
      <c r="AF82" s="179"/>
      <c r="AG82" s="179"/>
      <c r="AH82" s="180"/>
      <c r="AJ82" s="97"/>
      <c r="AK82" s="101"/>
      <c r="AL82" s="101"/>
      <c r="AM82" s="179"/>
      <c r="AN82" s="179"/>
      <c r="AO82" s="179"/>
      <c r="AP82" s="180"/>
      <c r="AS82" s="97"/>
      <c r="AT82" s="101"/>
      <c r="AU82" s="101"/>
      <c r="AV82" s="179"/>
      <c r="AW82" s="179"/>
      <c r="AX82" s="179"/>
      <c r="AY82" s="180"/>
      <c r="AZ82" s="192"/>
      <c r="BA82" s="179">
        <f>G82+AE82</f>
        <v>0</v>
      </c>
      <c r="BB82" s="179">
        <f>H82+AF82</f>
        <v>0</v>
      </c>
      <c r="BC82" s="179">
        <f>I82+AG82</f>
        <v>0</v>
      </c>
      <c r="BD82" s="180">
        <f t="shared" ref="BD82" ca="1" si="305">SUM(BA82:BD82)</f>
        <v>0</v>
      </c>
      <c r="BE82" s="192"/>
      <c r="BF82" s="179">
        <f>W82+AV82</f>
        <v>0</v>
      </c>
      <c r="BG82" s="179">
        <f>X82+AW82</f>
        <v>0</v>
      </c>
      <c r="BH82" s="179">
        <f>Y82+AX82</f>
        <v>0</v>
      </c>
      <c r="BI82" s="180">
        <f ca="1">SUM(BF82:BI82)</f>
        <v>0</v>
      </c>
    </row>
    <row r="83" spans="1:61" s="80" customFormat="1" x14ac:dyDescent="0.25">
      <c r="A83" s="119"/>
      <c r="B83" s="120" t="s">
        <v>99</v>
      </c>
      <c r="D83" s="151"/>
      <c r="E83" s="152"/>
      <c r="F83" s="152"/>
      <c r="G83" s="186">
        <f>G84</f>
        <v>0</v>
      </c>
      <c r="H83" s="186">
        <f t="shared" ref="H83:I83" si="306">H84</f>
        <v>0</v>
      </c>
      <c r="I83" s="186">
        <f t="shared" si="306"/>
        <v>0</v>
      </c>
      <c r="J83" s="187">
        <f>J84</f>
        <v>0</v>
      </c>
      <c r="L83" s="151"/>
      <c r="M83" s="152"/>
      <c r="N83" s="152"/>
      <c r="O83" s="186">
        <f>O84</f>
        <v>0</v>
      </c>
      <c r="P83" s="186">
        <f t="shared" ref="P83:Q83" si="307">P84</f>
        <v>0</v>
      </c>
      <c r="Q83" s="186">
        <f t="shared" si="307"/>
        <v>0</v>
      </c>
      <c r="R83" s="187">
        <f>R84</f>
        <v>0</v>
      </c>
      <c r="T83" s="151"/>
      <c r="U83" s="152"/>
      <c r="V83" s="152"/>
      <c r="W83" s="186">
        <f>W84</f>
        <v>0</v>
      </c>
      <c r="X83" s="186">
        <f t="shared" ref="X83:Y83" si="308">X84</f>
        <v>0</v>
      </c>
      <c r="Y83" s="186">
        <f t="shared" si="308"/>
        <v>0</v>
      </c>
      <c r="Z83" s="187">
        <f>Z84</f>
        <v>0</v>
      </c>
      <c r="AB83" s="151"/>
      <c r="AC83" s="152"/>
      <c r="AD83" s="152"/>
      <c r="AE83" s="186">
        <f>AE84</f>
        <v>0</v>
      </c>
      <c r="AF83" s="186">
        <f t="shared" ref="AF83:AG83" si="309">AF84</f>
        <v>0</v>
      </c>
      <c r="AG83" s="186">
        <f t="shared" si="309"/>
        <v>0</v>
      </c>
      <c r="AH83" s="187">
        <f>AH84</f>
        <v>0</v>
      </c>
      <c r="AJ83" s="151"/>
      <c r="AK83" s="152"/>
      <c r="AL83" s="152"/>
      <c r="AM83" s="186">
        <f>AM84</f>
        <v>0</v>
      </c>
      <c r="AN83" s="186">
        <f t="shared" ref="AN83:AO83" si="310">AN84</f>
        <v>0</v>
      </c>
      <c r="AO83" s="186">
        <f t="shared" si="310"/>
        <v>0</v>
      </c>
      <c r="AP83" s="187">
        <f>AP84</f>
        <v>0</v>
      </c>
      <c r="AS83" s="151"/>
      <c r="AT83" s="152"/>
      <c r="AU83" s="152"/>
      <c r="AV83" s="186">
        <f>AV84</f>
        <v>0</v>
      </c>
      <c r="AW83" s="186">
        <f t="shared" ref="AW83:AX83" si="311">AW84</f>
        <v>0</v>
      </c>
      <c r="AX83" s="186">
        <f t="shared" si="311"/>
        <v>0</v>
      </c>
      <c r="AY83" s="187">
        <f>AY84</f>
        <v>0</v>
      </c>
      <c r="AZ83" s="192"/>
      <c r="BA83" s="186">
        <f>BA84</f>
        <v>0</v>
      </c>
      <c r="BB83" s="186">
        <f>BB84</f>
        <v>0</v>
      </c>
      <c r="BC83" s="186">
        <f>BC84</f>
        <v>0</v>
      </c>
      <c r="BD83" s="187">
        <f ca="1">BD84</f>
        <v>0</v>
      </c>
      <c r="BE83" s="192"/>
      <c r="BF83" s="186">
        <f>BF84</f>
        <v>0</v>
      </c>
      <c r="BG83" s="186">
        <f t="shared" ref="BG83:BI83" si="312">BG84</f>
        <v>0</v>
      </c>
      <c r="BH83" s="186">
        <f t="shared" si="312"/>
        <v>0</v>
      </c>
      <c r="BI83" s="187">
        <f t="shared" ca="1" si="312"/>
        <v>0</v>
      </c>
    </row>
    <row r="84" spans="1:61" s="80" customFormat="1" x14ac:dyDescent="0.25">
      <c r="A84" s="147"/>
      <c r="B84" s="148" t="s">
        <v>81</v>
      </c>
      <c r="D84" s="97"/>
      <c r="E84" s="101"/>
      <c r="F84" s="101"/>
      <c r="G84" s="179"/>
      <c r="H84" s="179"/>
      <c r="I84" s="179"/>
      <c r="J84" s="180"/>
      <c r="L84" s="97"/>
      <c r="M84" s="101"/>
      <c r="N84" s="101"/>
      <c r="O84" s="179"/>
      <c r="P84" s="179"/>
      <c r="Q84" s="179"/>
      <c r="R84" s="180"/>
      <c r="T84" s="97"/>
      <c r="U84" s="101"/>
      <c r="V84" s="101"/>
      <c r="W84" s="179"/>
      <c r="X84" s="179"/>
      <c r="Y84" s="179"/>
      <c r="Z84" s="180"/>
      <c r="AB84" s="97"/>
      <c r="AC84" s="101"/>
      <c r="AD84" s="101"/>
      <c r="AE84" s="179"/>
      <c r="AF84" s="179"/>
      <c r="AG84" s="179"/>
      <c r="AH84" s="180"/>
      <c r="AJ84" s="97"/>
      <c r="AK84" s="101"/>
      <c r="AL84" s="101"/>
      <c r="AM84" s="179"/>
      <c r="AN84" s="179"/>
      <c r="AO84" s="179"/>
      <c r="AP84" s="180"/>
      <c r="AS84" s="97"/>
      <c r="AT84" s="101"/>
      <c r="AU84" s="101"/>
      <c r="AV84" s="179"/>
      <c r="AW84" s="179"/>
      <c r="AX84" s="179"/>
      <c r="AY84" s="180"/>
      <c r="AZ84" s="192"/>
      <c r="BA84" s="179">
        <f>G84+AE84</f>
        <v>0</v>
      </c>
      <c r="BB84" s="179">
        <f>H84+AF84</f>
        <v>0</v>
      </c>
      <c r="BC84" s="179">
        <f>I84+AG84</f>
        <v>0</v>
      </c>
      <c r="BD84" s="180">
        <f t="shared" ref="BD84" ca="1" si="313">SUM(BA84:BD84)</f>
        <v>0</v>
      </c>
      <c r="BE84" s="192"/>
      <c r="BF84" s="179">
        <f>W84+AV84</f>
        <v>0</v>
      </c>
      <c r="BG84" s="179">
        <f>X84+AW84</f>
        <v>0</v>
      </c>
      <c r="BH84" s="179">
        <f>Y84+AX84</f>
        <v>0</v>
      </c>
      <c r="BI84" s="180">
        <f ca="1">SUM(BF84:BI84)</f>
        <v>0</v>
      </c>
    </row>
    <row r="85" spans="1:61" s="80" customFormat="1" x14ac:dyDescent="0.25">
      <c r="A85" s="119"/>
      <c r="B85" s="120" t="s">
        <v>107</v>
      </c>
      <c r="D85" s="151"/>
      <c r="E85" s="152"/>
      <c r="F85" s="152"/>
      <c r="G85" s="186">
        <f>G86</f>
        <v>0</v>
      </c>
      <c r="H85" s="186">
        <f t="shared" ref="H85:J85" si="314">H86</f>
        <v>0</v>
      </c>
      <c r="I85" s="186">
        <f t="shared" si="314"/>
        <v>0</v>
      </c>
      <c r="J85" s="187">
        <f t="shared" si="314"/>
        <v>0</v>
      </c>
      <c r="L85" s="151"/>
      <c r="M85" s="152"/>
      <c r="N85" s="152"/>
      <c r="O85" s="186">
        <f>O86</f>
        <v>0</v>
      </c>
      <c r="P85" s="186">
        <f t="shared" ref="P85:R85" si="315">P86</f>
        <v>0</v>
      </c>
      <c r="Q85" s="186">
        <f t="shared" si="315"/>
        <v>0</v>
      </c>
      <c r="R85" s="187">
        <f t="shared" si="315"/>
        <v>0</v>
      </c>
      <c r="T85" s="151"/>
      <c r="U85" s="152"/>
      <c r="V85" s="152"/>
      <c r="W85" s="186">
        <f>W86</f>
        <v>0</v>
      </c>
      <c r="X85" s="186">
        <f t="shared" ref="X85:Z85" si="316">X86</f>
        <v>0</v>
      </c>
      <c r="Y85" s="186">
        <f t="shared" si="316"/>
        <v>0</v>
      </c>
      <c r="Z85" s="187">
        <f t="shared" si="316"/>
        <v>0</v>
      </c>
      <c r="AB85" s="151"/>
      <c r="AC85" s="152"/>
      <c r="AD85" s="152"/>
      <c r="AE85" s="186">
        <f>AE86</f>
        <v>0</v>
      </c>
      <c r="AF85" s="186">
        <f t="shared" ref="AF85:AH85" si="317">AF86</f>
        <v>0</v>
      </c>
      <c r="AG85" s="186">
        <f t="shared" si="317"/>
        <v>0</v>
      </c>
      <c r="AH85" s="187">
        <f t="shared" si="317"/>
        <v>0</v>
      </c>
      <c r="AJ85" s="151"/>
      <c r="AK85" s="152"/>
      <c r="AL85" s="152"/>
      <c r="AM85" s="186">
        <f>AM86</f>
        <v>0</v>
      </c>
      <c r="AN85" s="186">
        <f t="shared" ref="AN85:AP85" si="318">AN86</f>
        <v>0</v>
      </c>
      <c r="AO85" s="186">
        <f t="shared" si="318"/>
        <v>0</v>
      </c>
      <c r="AP85" s="187">
        <f t="shared" si="318"/>
        <v>0</v>
      </c>
      <c r="AS85" s="151"/>
      <c r="AT85" s="152"/>
      <c r="AU85" s="152"/>
      <c r="AV85" s="186">
        <f>AV86</f>
        <v>0</v>
      </c>
      <c r="AW85" s="186">
        <f t="shared" ref="AW85:AY85" si="319">AW86</f>
        <v>0</v>
      </c>
      <c r="AX85" s="186">
        <f t="shared" si="319"/>
        <v>0</v>
      </c>
      <c r="AY85" s="187">
        <f t="shared" si="319"/>
        <v>0</v>
      </c>
      <c r="AZ85" s="192"/>
      <c r="BA85" s="186">
        <f>BA86</f>
        <v>0</v>
      </c>
      <c r="BB85" s="186">
        <f>BB86</f>
        <v>0</v>
      </c>
      <c r="BC85" s="186">
        <f>BC86</f>
        <v>0</v>
      </c>
      <c r="BD85" s="187">
        <f t="shared" ref="BD85" ca="1" si="320">BD86</f>
        <v>0</v>
      </c>
      <c r="BE85" s="192"/>
      <c r="BF85" s="186">
        <f>BF86</f>
        <v>0</v>
      </c>
      <c r="BG85" s="186">
        <f t="shared" ref="BG85:BI85" si="321">BG86</f>
        <v>0</v>
      </c>
      <c r="BH85" s="186">
        <f t="shared" si="321"/>
        <v>0</v>
      </c>
      <c r="BI85" s="187">
        <f t="shared" ca="1" si="321"/>
        <v>0</v>
      </c>
    </row>
    <row r="86" spans="1:61" s="80" customFormat="1" x14ac:dyDescent="0.25">
      <c r="A86" s="147"/>
      <c r="B86" s="148" t="s">
        <v>81</v>
      </c>
      <c r="D86" s="97"/>
      <c r="E86" s="101"/>
      <c r="F86" s="101"/>
      <c r="G86" s="179"/>
      <c r="H86" s="179"/>
      <c r="I86" s="179"/>
      <c r="J86" s="180"/>
      <c r="L86" s="97"/>
      <c r="M86" s="101"/>
      <c r="N86" s="101"/>
      <c r="O86" s="179"/>
      <c r="P86" s="179"/>
      <c r="Q86" s="179"/>
      <c r="R86" s="180"/>
      <c r="T86" s="97"/>
      <c r="U86" s="101"/>
      <c r="V86" s="101"/>
      <c r="W86" s="179"/>
      <c r="X86" s="179"/>
      <c r="Y86" s="179"/>
      <c r="Z86" s="180"/>
      <c r="AB86" s="97"/>
      <c r="AC86" s="101"/>
      <c r="AD86" s="101"/>
      <c r="AE86" s="179"/>
      <c r="AF86" s="179"/>
      <c r="AG86" s="179"/>
      <c r="AH86" s="180"/>
      <c r="AJ86" s="97"/>
      <c r="AK86" s="101"/>
      <c r="AL86" s="101"/>
      <c r="AM86" s="179"/>
      <c r="AN86" s="179"/>
      <c r="AO86" s="179"/>
      <c r="AP86" s="180"/>
      <c r="AS86" s="97"/>
      <c r="AT86" s="101"/>
      <c r="AU86" s="101"/>
      <c r="AV86" s="179"/>
      <c r="AW86" s="179"/>
      <c r="AX86" s="179"/>
      <c r="AY86" s="180"/>
      <c r="AZ86" s="192"/>
      <c r="BA86" s="179">
        <f>G86+AE86</f>
        <v>0</v>
      </c>
      <c r="BB86" s="179">
        <f>H86+AF86</f>
        <v>0</v>
      </c>
      <c r="BC86" s="179">
        <f>I86+AG86</f>
        <v>0</v>
      </c>
      <c r="BD86" s="180">
        <f t="shared" ref="BD86" ca="1" si="322">SUM(BA86:BD86)</f>
        <v>0</v>
      </c>
      <c r="BE86" s="192"/>
      <c r="BF86" s="179">
        <f>W86+AV86</f>
        <v>0</v>
      </c>
      <c r="BG86" s="179">
        <f>X86+AW86</f>
        <v>0</v>
      </c>
      <c r="BH86" s="179">
        <f>Y86+AX86</f>
        <v>0</v>
      </c>
      <c r="BI86" s="180">
        <f ca="1">SUM(BF86:BI86)</f>
        <v>0</v>
      </c>
    </row>
    <row r="87" spans="1:61" s="80" customFormat="1" x14ac:dyDescent="0.25">
      <c r="A87" s="160"/>
      <c r="B87" s="161" t="s">
        <v>97</v>
      </c>
      <c r="D87" s="151"/>
      <c r="E87" s="152"/>
      <c r="F87" s="152"/>
      <c r="G87" s="186"/>
      <c r="H87" s="186"/>
      <c r="I87" s="186"/>
      <c r="J87" s="187"/>
      <c r="L87" s="151"/>
      <c r="M87" s="152"/>
      <c r="N87" s="152"/>
      <c r="O87" s="186"/>
      <c r="P87" s="186"/>
      <c r="Q87" s="186"/>
      <c r="R87" s="187"/>
      <c r="T87" s="151"/>
      <c r="U87" s="152"/>
      <c r="V87" s="152"/>
      <c r="W87" s="186"/>
      <c r="X87" s="186"/>
      <c r="Y87" s="186"/>
      <c r="Z87" s="187"/>
      <c r="AB87" s="151"/>
      <c r="AC87" s="152"/>
      <c r="AD87" s="152"/>
      <c r="AE87" s="186"/>
      <c r="AF87" s="186"/>
      <c r="AG87" s="186"/>
      <c r="AH87" s="187"/>
      <c r="AJ87" s="151"/>
      <c r="AK87" s="152"/>
      <c r="AL87" s="152"/>
      <c r="AM87" s="186"/>
      <c r="AN87" s="186"/>
      <c r="AO87" s="186"/>
      <c r="AP87" s="187"/>
      <c r="AS87" s="151"/>
      <c r="AT87" s="152"/>
      <c r="AU87" s="152"/>
      <c r="AV87" s="186"/>
      <c r="AW87" s="186"/>
      <c r="AX87" s="186"/>
      <c r="AY87" s="187"/>
      <c r="AZ87" s="192"/>
      <c r="BA87" s="186"/>
      <c r="BB87" s="186"/>
      <c r="BC87" s="186"/>
      <c r="BD87" s="187"/>
      <c r="BE87" s="192"/>
      <c r="BF87" s="186"/>
      <c r="BG87" s="186"/>
      <c r="BH87" s="186"/>
      <c r="BI87" s="187"/>
    </row>
    <row r="88" spans="1:61" s="80" customFormat="1" x14ac:dyDescent="0.25">
      <c r="A88" s="119"/>
      <c r="B88" s="120"/>
      <c r="D88" s="155"/>
      <c r="E88" s="156"/>
      <c r="F88" s="156"/>
      <c r="G88" s="188"/>
      <c r="H88" s="188"/>
      <c r="I88" s="188"/>
      <c r="J88" s="189"/>
      <c r="L88" s="155"/>
      <c r="M88" s="156"/>
      <c r="N88" s="156"/>
      <c r="O88" s="188"/>
      <c r="P88" s="188"/>
      <c r="Q88" s="188"/>
      <c r="R88" s="189"/>
      <c r="T88" s="155"/>
      <c r="U88" s="156"/>
      <c r="V88" s="156"/>
      <c r="W88" s="188"/>
      <c r="X88" s="188"/>
      <c r="Y88" s="188"/>
      <c r="Z88" s="189"/>
      <c r="AB88" s="155"/>
      <c r="AC88" s="156"/>
      <c r="AD88" s="156"/>
      <c r="AE88" s="188"/>
      <c r="AF88" s="188"/>
      <c r="AG88" s="188"/>
      <c r="AH88" s="189"/>
      <c r="AJ88" s="155"/>
      <c r="AK88" s="156"/>
      <c r="AL88" s="156"/>
      <c r="AM88" s="188"/>
      <c r="AN88" s="188"/>
      <c r="AO88" s="188"/>
      <c r="AP88" s="189"/>
      <c r="AS88" s="155"/>
      <c r="AT88" s="156"/>
      <c r="AU88" s="156"/>
      <c r="AV88" s="188"/>
      <c r="AW88" s="188"/>
      <c r="AX88" s="188"/>
      <c r="AY88" s="189"/>
      <c r="AZ88" s="192"/>
      <c r="BA88" s="188"/>
      <c r="BB88" s="188"/>
      <c r="BC88" s="188"/>
      <c r="BD88" s="189"/>
      <c r="BE88" s="192"/>
      <c r="BF88" s="188"/>
      <c r="BG88" s="188"/>
      <c r="BH88" s="188"/>
      <c r="BI88" s="189"/>
    </row>
    <row r="89" spans="1:61" s="10" customFormat="1" x14ac:dyDescent="0.25">
      <c r="A89" s="117"/>
      <c r="B89" s="118" t="s">
        <v>109</v>
      </c>
      <c r="C89" s="109"/>
      <c r="D89" s="110"/>
      <c r="E89" s="111"/>
      <c r="F89" s="111"/>
      <c r="G89" s="182">
        <f ca="1">G76+G77</f>
        <v>0</v>
      </c>
      <c r="H89" s="182">
        <f ca="1">H76+H77</f>
        <v>0</v>
      </c>
      <c r="I89" s="182">
        <f ca="1">I76+I77</f>
        <v>0</v>
      </c>
      <c r="J89" s="183">
        <f ca="1">J76+J77</f>
        <v>0</v>
      </c>
      <c r="K89" s="80"/>
      <c r="L89" s="110"/>
      <c r="M89" s="111"/>
      <c r="N89" s="111"/>
      <c r="O89" s="182">
        <f ca="1">O76+O77</f>
        <v>0</v>
      </c>
      <c r="P89" s="182">
        <f ca="1">P76+P77</f>
        <v>0</v>
      </c>
      <c r="Q89" s="182">
        <f ca="1">Q76+Q77</f>
        <v>0</v>
      </c>
      <c r="R89" s="183">
        <f ca="1">R76+R77</f>
        <v>0</v>
      </c>
      <c r="S89" s="80"/>
      <c r="T89" s="110"/>
      <c r="U89" s="111"/>
      <c r="V89" s="111"/>
      <c r="W89" s="182">
        <f ca="1">W76+W77</f>
        <v>0</v>
      </c>
      <c r="X89" s="182">
        <f ca="1">X76+X77</f>
        <v>0</v>
      </c>
      <c r="Y89" s="182">
        <f ca="1">Y76+Y77</f>
        <v>0</v>
      </c>
      <c r="Z89" s="183">
        <f ca="1">Z76+Z77</f>
        <v>0</v>
      </c>
      <c r="AA89" s="80"/>
      <c r="AB89" s="110"/>
      <c r="AC89" s="111"/>
      <c r="AD89" s="111"/>
      <c r="AE89" s="182">
        <f ca="1">AE76+AE77</f>
        <v>0</v>
      </c>
      <c r="AF89" s="182">
        <f ca="1">AF76+AF77</f>
        <v>0</v>
      </c>
      <c r="AG89" s="182">
        <f ca="1">AG76+AG77</f>
        <v>0</v>
      </c>
      <c r="AH89" s="183">
        <f ca="1">AH76+AH77</f>
        <v>0</v>
      </c>
      <c r="AI89" s="80"/>
      <c r="AJ89" s="110"/>
      <c r="AK89" s="111"/>
      <c r="AL89" s="111"/>
      <c r="AM89" s="182">
        <f ca="1">AM76+AM77</f>
        <v>0</v>
      </c>
      <c r="AN89" s="182">
        <f ca="1">AN76+AN77</f>
        <v>0</v>
      </c>
      <c r="AO89" s="182">
        <f ca="1">AO76+AO77</f>
        <v>0</v>
      </c>
      <c r="AP89" s="183">
        <f ca="1">AP76+AP77</f>
        <v>0</v>
      </c>
      <c r="AQ89" s="80"/>
      <c r="AR89" s="80"/>
      <c r="AS89" s="110"/>
      <c r="AT89" s="111"/>
      <c r="AU89" s="111"/>
      <c r="AV89" s="182">
        <f ca="1">AV76+AV77</f>
        <v>0</v>
      </c>
      <c r="AW89" s="182">
        <f ca="1">AW76+AW77</f>
        <v>0</v>
      </c>
      <c r="AX89" s="182">
        <f ca="1">AX76+AX77</f>
        <v>0</v>
      </c>
      <c r="AY89" s="183">
        <f ca="1">AY76+AY77</f>
        <v>0</v>
      </c>
      <c r="AZ89" s="192"/>
      <c r="BA89" s="182">
        <f ca="1">BA76+BA77</f>
        <v>0</v>
      </c>
      <c r="BB89" s="182">
        <f ca="1">BB76+BB77</f>
        <v>0</v>
      </c>
      <c r="BC89" s="182">
        <f ca="1">BC76+BC77</f>
        <v>0</v>
      </c>
      <c r="BD89" s="183">
        <f ca="1">BD76+BD77</f>
        <v>0</v>
      </c>
      <c r="BE89" s="192"/>
      <c r="BF89" s="182">
        <f ca="1">BF76+BF77</f>
        <v>0</v>
      </c>
      <c r="BG89" s="182">
        <f ca="1">BG76+BG77</f>
        <v>0</v>
      </c>
      <c r="BH89" s="182">
        <f ca="1">BH76+BH77</f>
        <v>0</v>
      </c>
      <c r="BI89" s="183">
        <f ca="1">BI76+BI77</f>
        <v>0</v>
      </c>
    </row>
    <row r="90" spans="1:61" s="80" customFormat="1" ht="15.75" thickBot="1" x14ac:dyDescent="0.3">
      <c r="A90" s="121"/>
      <c r="B90" s="122" t="s">
        <v>94</v>
      </c>
      <c r="D90" s="94"/>
      <c r="E90" s="95"/>
      <c r="F90" s="95"/>
      <c r="G90" s="190">
        <f ca="1">G89/$J89</f>
        <v>0</v>
      </c>
      <c r="H90" s="190">
        <f ca="1">H89/$J89</f>
        <v>0</v>
      </c>
      <c r="I90" s="190">
        <f ca="1">I89/$J89</f>
        <v>0</v>
      </c>
      <c r="J90" s="191"/>
      <c r="L90" s="94"/>
      <c r="M90" s="95"/>
      <c r="N90" s="95"/>
      <c r="O90" s="102" t="e">
        <f ca="1">O89/#REF!</f>
        <v>#DIV/0!</v>
      </c>
      <c r="P90" s="102" t="e">
        <f ca="1">P89/#REF!</f>
        <v>#DIV/0!</v>
      </c>
      <c r="Q90" s="102" t="e">
        <f ca="1">Q89/#REF!</f>
        <v>#DIV/0!</v>
      </c>
      <c r="R90" s="123"/>
      <c r="T90" s="94"/>
      <c r="U90" s="95"/>
      <c r="V90" s="95"/>
      <c r="W90" s="102" t="e">
        <f ca="1">W89/$Z89</f>
        <v>#DIV/0!</v>
      </c>
      <c r="X90" s="102" t="e">
        <f t="shared" ref="X90:Y90" ca="1" si="323">X89/$Z89</f>
        <v>#DIV/0!</v>
      </c>
      <c r="Y90" s="102" t="e">
        <f t="shared" ca="1" si="323"/>
        <v>#DIV/0!</v>
      </c>
      <c r="Z90" s="123"/>
      <c r="AB90" s="94"/>
      <c r="AC90" s="95"/>
      <c r="AD90" s="95"/>
      <c r="AE90" s="102" t="e">
        <f ca="1">AE89/$AH$89</f>
        <v>#DIV/0!</v>
      </c>
      <c r="AF90" s="102" t="e">
        <f t="shared" ref="AF90:AG90" ca="1" si="324">AF89/$AH$89</f>
        <v>#DIV/0!</v>
      </c>
      <c r="AG90" s="102" t="e">
        <f t="shared" ca="1" si="324"/>
        <v>#DIV/0!</v>
      </c>
      <c r="AH90" s="123"/>
      <c r="AJ90" s="94"/>
      <c r="AK90" s="95"/>
      <c r="AL90" s="95"/>
      <c r="AM90" s="102" t="e">
        <f ca="1">AM89/#REF!</f>
        <v>#DIV/0!</v>
      </c>
      <c r="AN90" s="102" t="e">
        <f ca="1">AN89/#REF!</f>
        <v>#DIV/0!</v>
      </c>
      <c r="AO90" s="102" t="e">
        <f ca="1">AO89/#REF!</f>
        <v>#DIV/0!</v>
      </c>
      <c r="AP90" s="123"/>
      <c r="AS90" s="94"/>
      <c r="AT90" s="95"/>
      <c r="AU90" s="95"/>
      <c r="AV90" s="102" t="e">
        <f ca="1">AV89/$Z89</f>
        <v>#DIV/0!</v>
      </c>
      <c r="AW90" s="102" t="e">
        <f t="shared" ref="AW90:AX90" ca="1" si="325">AW89/$Z89</f>
        <v>#DIV/0!</v>
      </c>
      <c r="AX90" s="102" t="e">
        <f t="shared" ca="1" si="325"/>
        <v>#DIV/0!</v>
      </c>
      <c r="AY90" s="123"/>
      <c r="AZ90" s="192"/>
      <c r="BA90" s="102" t="e">
        <f ca="1">BA89/$BD$89</f>
        <v>#DIV/0!</v>
      </c>
      <c r="BB90" s="102" t="e">
        <f t="shared" ref="BB90:BC90" ca="1" si="326">BB89/$BD$89</f>
        <v>#DIV/0!</v>
      </c>
      <c r="BC90" s="102" t="e">
        <f t="shared" ca="1" si="326"/>
        <v>#DIV/0!</v>
      </c>
      <c r="BD90" s="123"/>
      <c r="BE90" s="192"/>
      <c r="BF90" s="102" t="e">
        <f ca="1">BF89/$BI$89</f>
        <v>#DIV/0!</v>
      </c>
      <c r="BG90" s="102" t="e">
        <f t="shared" ref="BG90:BH90" ca="1" si="327">BG89/$BI$89</f>
        <v>#DIV/0!</v>
      </c>
      <c r="BH90" s="102" t="e">
        <f t="shared" ca="1" si="327"/>
        <v>#DIV/0!</v>
      </c>
      <c r="BI90" s="123"/>
    </row>
    <row r="92" spans="1:61" x14ac:dyDescent="0.25">
      <c r="BA92" s="89"/>
      <c r="BB92" s="89"/>
      <c r="BF92" s="89"/>
      <c r="BG92" s="89"/>
    </row>
  </sheetData>
  <mergeCells count="10">
    <mergeCell ref="A13:A14"/>
    <mergeCell ref="B13:B14"/>
    <mergeCell ref="D13:J13"/>
    <mergeCell ref="L13:R13"/>
    <mergeCell ref="BA13:BD13"/>
    <mergeCell ref="BF13:BI13"/>
    <mergeCell ref="T13:Z13"/>
    <mergeCell ref="AB13:AH13"/>
    <mergeCell ref="AJ13:AP13"/>
    <mergeCell ref="AS13:AY13"/>
  </mergeCells>
  <pageMargins left="0.23622047244094491" right="0.15748031496062992" top="0.39370078740157483" bottom="0.55118110236220474" header="0.31496062992125984" footer="0.31496062992125984"/>
  <pageSetup paperSize="8" scale="24" orientation="landscape" r:id="rId1"/>
  <headerFooter>
    <oddHeader>&amp;F</oddHeader>
  </headerFooter>
  <colBreaks count="3" manualBreakCount="3">
    <brk id="2" max="1048575" man="1"/>
    <brk id="26" max="1048575" man="1"/>
    <brk id="5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EA79-283A-4777-9246-5919C39C7E53}">
  <sheetPr>
    <tabColor rgb="FF0072C6"/>
  </sheetPr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93</v>
      </c>
    </row>
    <row r="2" spans="1:1" x14ac:dyDescent="0.25">
      <c r="A2" t="s">
        <v>95</v>
      </c>
    </row>
    <row r="3" spans="1:1" x14ac:dyDescent="0.25">
      <c r="A3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FF0000"/>
    <pageSetUpPr fitToPage="1"/>
  </sheetPr>
  <dimension ref="A1:R134"/>
  <sheetViews>
    <sheetView topLeftCell="A97" zoomScale="90" zoomScaleNormal="90" workbookViewId="0">
      <selection activeCell="B160" sqref="B160"/>
    </sheetView>
  </sheetViews>
  <sheetFormatPr defaultRowHeight="15" x14ac:dyDescent="0.25"/>
  <cols>
    <col min="1" max="1" width="5.5703125" customWidth="1"/>
    <col min="2" max="2" width="45.85546875" customWidth="1"/>
    <col min="3" max="3" width="15.5703125" customWidth="1"/>
    <col min="4" max="4" width="16.7109375" customWidth="1"/>
    <col min="5" max="5" width="17.7109375" customWidth="1"/>
    <col min="7" max="18" width="9.7109375" customWidth="1"/>
  </cols>
  <sheetData>
    <row r="1" spans="1:18" ht="21" x14ac:dyDescent="0.35">
      <c r="A1" s="270" t="s">
        <v>6</v>
      </c>
      <c r="B1" s="270"/>
      <c r="C1" s="270"/>
      <c r="D1" s="270"/>
      <c r="E1" s="270"/>
      <c r="G1" t="s">
        <v>33</v>
      </c>
      <c r="H1">
        <v>1.2537</v>
      </c>
    </row>
    <row r="2" spans="1:18" ht="17.25" x14ac:dyDescent="0.3">
      <c r="A2" s="271" t="s">
        <v>7</v>
      </c>
      <c r="B2" s="271"/>
      <c r="C2" s="271"/>
      <c r="D2" s="271"/>
      <c r="E2" s="271"/>
    </row>
    <row r="3" spans="1:18" ht="15.75" x14ac:dyDescent="0.25">
      <c r="A3" s="272" t="s">
        <v>8</v>
      </c>
      <c r="B3" s="272"/>
      <c r="C3" s="272"/>
      <c r="D3" s="272"/>
      <c r="E3" s="272"/>
    </row>
    <row r="4" spans="1:18" ht="15.75" thickBot="1" x14ac:dyDescent="0.3"/>
    <row r="5" spans="1:18" x14ac:dyDescent="0.25">
      <c r="A5" s="273" t="s">
        <v>9</v>
      </c>
      <c r="B5" s="275" t="s">
        <v>10</v>
      </c>
      <c r="C5" s="277" t="s">
        <v>11</v>
      </c>
      <c r="D5" s="278"/>
      <c r="E5" s="279"/>
    </row>
    <row r="6" spans="1:18" x14ac:dyDescent="0.25">
      <c r="A6" s="274"/>
      <c r="B6" s="276"/>
      <c r="C6" s="16" t="s">
        <v>0</v>
      </c>
      <c r="D6" s="16" t="s">
        <v>12</v>
      </c>
      <c r="E6" s="17" t="s">
        <v>13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x14ac:dyDescent="0.25">
      <c r="A7" s="40"/>
      <c r="B7" s="40"/>
      <c r="C7" s="5"/>
      <c r="D7" s="5"/>
      <c r="E7" s="18"/>
    </row>
    <row r="8" spans="1:18" ht="15.75" x14ac:dyDescent="0.25">
      <c r="A8" s="41">
        <v>1</v>
      </c>
      <c r="B8" s="42" t="s">
        <v>14</v>
      </c>
      <c r="C8" s="19" t="e">
        <f>SUM(C9:C20)</f>
        <v>#REF!</v>
      </c>
      <c r="D8" s="19" t="e">
        <f>SUM(D9:D20)</f>
        <v>#REF!</v>
      </c>
      <c r="E8" s="20" t="e">
        <f>SUM(E9:E20)</f>
        <v>#REF!</v>
      </c>
    </row>
    <row r="9" spans="1:18" x14ac:dyDescent="0.25">
      <c r="A9" s="43">
        <v>1.1000000000000001</v>
      </c>
      <c r="B9" s="44" t="s">
        <v>15</v>
      </c>
      <c r="C9" s="21" t="e">
        <f>'per year budget actuals EUR'!#REF!*USD</f>
        <v>#REF!</v>
      </c>
      <c r="D9" s="21" t="e">
        <f>E9-C9</f>
        <v>#REF!</v>
      </c>
      <c r="E9" s="45" t="e">
        <f>'per year budget actuals EUR'!#REF!*USD</f>
        <v>#REF!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x14ac:dyDescent="0.25">
      <c r="A10" s="43">
        <v>1.2</v>
      </c>
      <c r="B10" s="44" t="s">
        <v>16</v>
      </c>
      <c r="C10" s="21" t="e">
        <f>'per year budget actuals EUR'!#REF!*USD</f>
        <v>#REF!</v>
      </c>
      <c r="D10" s="21" t="e">
        <f t="shared" ref="D10:D18" si="0">E10-C10</f>
        <v>#REF!</v>
      </c>
      <c r="E10" s="45" t="e">
        <f>'per year budget actuals EUR'!#REF!*USD</f>
        <v>#REF!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x14ac:dyDescent="0.25">
      <c r="A11" s="43">
        <v>1.3</v>
      </c>
      <c r="B11" s="44" t="s">
        <v>17</v>
      </c>
      <c r="C11" s="21" t="e">
        <f>'per year budget actuals EUR'!#REF!*USD</f>
        <v>#REF!</v>
      </c>
      <c r="D11" s="21" t="e">
        <f t="shared" si="0"/>
        <v>#REF!</v>
      </c>
      <c r="E11" s="45" t="e">
        <f>'per year budget actuals EUR'!#REF!*USD</f>
        <v>#REF!</v>
      </c>
    </row>
    <row r="12" spans="1:18" x14ac:dyDescent="0.25">
      <c r="A12" s="43"/>
      <c r="B12" s="43" t="s">
        <v>18</v>
      </c>
      <c r="C12" s="21" t="e">
        <f>'per year budget actuals EUR'!#REF!*USD</f>
        <v>#REF!</v>
      </c>
      <c r="D12" s="21" t="e">
        <f t="shared" si="0"/>
        <v>#REF!</v>
      </c>
      <c r="E12" s="45" t="e">
        <f>'per year budget actuals EUR'!#REF!*USD</f>
        <v>#REF!</v>
      </c>
    </row>
    <row r="13" spans="1:18" x14ac:dyDescent="0.25">
      <c r="A13" s="43"/>
      <c r="B13" s="43" t="s">
        <v>19</v>
      </c>
      <c r="C13" s="21" t="e">
        <f>'per year budget actuals EUR'!#REF!*USD</f>
        <v>#REF!</v>
      </c>
      <c r="D13" s="21" t="e">
        <f t="shared" si="0"/>
        <v>#REF!</v>
      </c>
      <c r="E13" s="45" t="e">
        <f>'per year budget actuals EUR'!#REF!*USD</f>
        <v>#REF!</v>
      </c>
    </row>
    <row r="14" spans="1:18" x14ac:dyDescent="0.25">
      <c r="A14" s="43"/>
      <c r="B14" s="43" t="s">
        <v>5</v>
      </c>
      <c r="C14" s="21" t="e">
        <f>'per year budget actuals EUR'!#REF!*USD</f>
        <v>#REF!</v>
      </c>
      <c r="D14" s="21" t="e">
        <f>E14-C14</f>
        <v>#REF!</v>
      </c>
      <c r="E14" s="45" t="e">
        <f>'per year budget actuals EUR'!#REF!*USD</f>
        <v>#REF!</v>
      </c>
    </row>
    <row r="15" spans="1:18" x14ac:dyDescent="0.25">
      <c r="A15" s="43">
        <v>1.4</v>
      </c>
      <c r="B15" s="44" t="s">
        <v>20</v>
      </c>
      <c r="C15" s="21" t="e">
        <f>'per year budget actuals EUR'!#REF!*USD</f>
        <v>#REF!</v>
      </c>
      <c r="D15" s="21" t="e">
        <f t="shared" si="0"/>
        <v>#REF!</v>
      </c>
      <c r="E15" s="45" t="e">
        <f>'per year budget actuals EUR'!#REF!*USD</f>
        <v>#REF!</v>
      </c>
    </row>
    <row r="16" spans="1:18" x14ac:dyDescent="0.25">
      <c r="A16" s="43"/>
      <c r="B16" s="43" t="s">
        <v>21</v>
      </c>
      <c r="C16" s="21" t="e">
        <f>'per year budget actuals EUR'!#REF!*USD</f>
        <v>#REF!</v>
      </c>
      <c r="D16" s="21" t="e">
        <f t="shared" si="0"/>
        <v>#REF!</v>
      </c>
      <c r="E16" s="45" t="e">
        <f>'per year budget actuals EUR'!#REF!*USD</f>
        <v>#REF!</v>
      </c>
    </row>
    <row r="17" spans="1:18" x14ac:dyDescent="0.25">
      <c r="A17" s="43"/>
      <c r="B17" s="43" t="s">
        <v>22</v>
      </c>
      <c r="C17" s="21" t="e">
        <f>'per year budget actuals EUR'!#REF!*USD</f>
        <v>#REF!</v>
      </c>
      <c r="D17" s="21" t="e">
        <f t="shared" si="0"/>
        <v>#REF!</v>
      </c>
      <c r="E17" s="45" t="e">
        <f>'per year budget actuals EUR'!#REF!*USD</f>
        <v>#REF!</v>
      </c>
    </row>
    <row r="18" spans="1:18" x14ac:dyDescent="0.25">
      <c r="A18" s="43"/>
      <c r="B18" s="43" t="s">
        <v>4</v>
      </c>
      <c r="C18" s="21" t="e">
        <f>'per year budget actuals EUR'!#REF!*USD</f>
        <v>#REF!</v>
      </c>
      <c r="D18" s="21" t="e">
        <f t="shared" si="0"/>
        <v>#REF!</v>
      </c>
      <c r="E18" s="45" t="e">
        <f>'per year budget actuals EUR'!#REF!*USD</f>
        <v>#REF!</v>
      </c>
    </row>
    <row r="19" spans="1:18" x14ac:dyDescent="0.25">
      <c r="A19" s="43">
        <v>1.5</v>
      </c>
      <c r="B19" s="43"/>
      <c r="C19" s="23"/>
      <c r="D19" s="23"/>
      <c r="E19" s="22">
        <f t="shared" ref="E19" si="1">SUM(C19:D19)</f>
        <v>0</v>
      </c>
    </row>
    <row r="20" spans="1:18" x14ac:dyDescent="0.25">
      <c r="A20" s="43"/>
      <c r="B20" s="43"/>
      <c r="C20" s="23"/>
      <c r="D20" s="23"/>
      <c r="E20" s="22">
        <f>SUM(C20:D20)</f>
        <v>0</v>
      </c>
    </row>
    <row r="21" spans="1:18" ht="15.75" x14ac:dyDescent="0.25">
      <c r="A21" s="41">
        <v>2</v>
      </c>
      <c r="B21" s="42" t="s">
        <v>23</v>
      </c>
      <c r="C21" s="19" t="e">
        <f>SUM(C22:C33)</f>
        <v>#REF!</v>
      </c>
      <c r="D21" s="19" t="e">
        <f>SUM(D22:D33)</f>
        <v>#REF!</v>
      </c>
      <c r="E21" s="20" t="e">
        <f>SUM(E22:E32)</f>
        <v>#REF!</v>
      </c>
    </row>
    <row r="22" spans="1:18" x14ac:dyDescent="0.25">
      <c r="A22" s="43">
        <v>2.1</v>
      </c>
      <c r="B22" s="44" t="s">
        <v>15</v>
      </c>
      <c r="C22" s="21" t="e">
        <f>'per year budget actuals EUR'!#REF!*USD</f>
        <v>#REF!</v>
      </c>
      <c r="D22" s="21" t="e">
        <f t="shared" ref="D22:D24" si="2">E22-C22</f>
        <v>#REF!</v>
      </c>
      <c r="E22" s="45" t="e">
        <f>'per year budget actuals EUR'!#REF!*USD</f>
        <v>#REF!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x14ac:dyDescent="0.25">
      <c r="A23" s="43">
        <v>2.2000000000000002</v>
      </c>
      <c r="B23" s="44" t="s">
        <v>16</v>
      </c>
      <c r="C23" s="21" t="e">
        <f>'per year budget actuals EUR'!#REF!*USD</f>
        <v>#REF!</v>
      </c>
      <c r="D23" s="21" t="e">
        <f t="shared" si="2"/>
        <v>#REF!</v>
      </c>
      <c r="E23" s="45" t="e">
        <f>'per year budget actuals EUR'!#REF!*USD</f>
        <v>#REF!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 x14ac:dyDescent="0.25">
      <c r="A24" s="43">
        <v>2.2999999999999998</v>
      </c>
      <c r="B24" s="44" t="s">
        <v>17</v>
      </c>
      <c r="C24" s="21" t="e">
        <f>'per year budget actuals EUR'!#REF!*USD</f>
        <v>#REF!</v>
      </c>
      <c r="D24" s="21" t="e">
        <f t="shared" si="2"/>
        <v>#REF!</v>
      </c>
      <c r="E24" s="45" t="e">
        <f>'per year budget actuals EUR'!#REF!*USD</f>
        <v>#REF!</v>
      </c>
    </row>
    <row r="25" spans="1:18" x14ac:dyDescent="0.25">
      <c r="A25" s="43"/>
      <c r="B25" s="43" t="s">
        <v>18</v>
      </c>
      <c r="C25" s="21" t="e">
        <f>'per year budget actuals EUR'!#REF!*USD</f>
        <v>#REF!</v>
      </c>
      <c r="D25" s="21" t="e">
        <f>E25-C25</f>
        <v>#REF!</v>
      </c>
      <c r="E25" s="45" t="e">
        <f>'per year budget actuals EUR'!#REF!*USD</f>
        <v>#REF!</v>
      </c>
    </row>
    <row r="26" spans="1:18" x14ac:dyDescent="0.25">
      <c r="A26" s="43"/>
      <c r="B26" s="43" t="s">
        <v>19</v>
      </c>
      <c r="C26" s="21" t="e">
        <f>'per year budget actuals EUR'!#REF!*USD</f>
        <v>#REF!</v>
      </c>
      <c r="D26" s="21" t="e">
        <f t="shared" ref="D26:D31" si="3">E26-C26</f>
        <v>#REF!</v>
      </c>
      <c r="E26" s="45" t="e">
        <f>'per year budget actuals EUR'!#REF!*USD</f>
        <v>#REF!</v>
      </c>
    </row>
    <row r="27" spans="1:18" x14ac:dyDescent="0.25">
      <c r="A27" s="43"/>
      <c r="B27" s="43" t="s">
        <v>5</v>
      </c>
      <c r="C27" s="21" t="e">
        <f>'per year budget actuals EUR'!#REF!*USD</f>
        <v>#REF!</v>
      </c>
      <c r="D27" s="21" t="e">
        <f t="shared" si="3"/>
        <v>#REF!</v>
      </c>
      <c r="E27" s="45" t="e">
        <f>'per year budget actuals EUR'!#REF!*USD</f>
        <v>#REF!</v>
      </c>
    </row>
    <row r="28" spans="1:18" x14ac:dyDescent="0.25">
      <c r="A28" s="43">
        <v>2.4</v>
      </c>
      <c r="B28" s="44" t="s">
        <v>20</v>
      </c>
      <c r="C28" s="21" t="e">
        <f>'per year budget actuals EUR'!#REF!*USD</f>
        <v>#REF!</v>
      </c>
      <c r="D28" s="21" t="e">
        <f t="shared" si="3"/>
        <v>#REF!</v>
      </c>
      <c r="E28" s="45" t="e">
        <f>'per year budget actuals EUR'!#REF!*USD</f>
        <v>#REF!</v>
      </c>
    </row>
    <row r="29" spans="1:18" x14ac:dyDescent="0.25">
      <c r="A29" s="43"/>
      <c r="B29" s="43" t="s">
        <v>21</v>
      </c>
      <c r="C29" s="21" t="e">
        <f>'per year budget actuals EUR'!#REF!*USD</f>
        <v>#REF!</v>
      </c>
      <c r="D29" s="21" t="e">
        <f t="shared" si="3"/>
        <v>#REF!</v>
      </c>
      <c r="E29" s="45" t="e">
        <f>'per year budget actuals EUR'!#REF!*USD</f>
        <v>#REF!</v>
      </c>
    </row>
    <row r="30" spans="1:18" x14ac:dyDescent="0.25">
      <c r="A30" s="43"/>
      <c r="B30" s="43" t="s">
        <v>22</v>
      </c>
      <c r="C30" s="21" t="e">
        <f>'per year budget actuals EUR'!#REF!*USD</f>
        <v>#REF!</v>
      </c>
      <c r="D30" s="21" t="e">
        <f t="shared" si="3"/>
        <v>#REF!</v>
      </c>
      <c r="E30" s="45" t="e">
        <f>'per year budget actuals EUR'!#REF!*USD</f>
        <v>#REF!</v>
      </c>
    </row>
    <row r="31" spans="1:18" x14ac:dyDescent="0.25">
      <c r="A31" s="43"/>
      <c r="B31" s="43" t="s">
        <v>3</v>
      </c>
      <c r="C31" s="21" t="e">
        <f>'per year budget actuals EUR'!#REF!*USD</f>
        <v>#REF!</v>
      </c>
      <c r="D31" s="21" t="e">
        <f t="shared" si="3"/>
        <v>#REF!</v>
      </c>
      <c r="E31" s="45" t="e">
        <f>'per year budget actuals EUR'!#REF!*USD</f>
        <v>#REF!</v>
      </c>
    </row>
    <row r="32" spans="1:18" x14ac:dyDescent="0.25">
      <c r="A32" s="43"/>
      <c r="B32" s="43" t="s">
        <v>4</v>
      </c>
      <c r="C32" s="21" t="e">
        <f>'per year budget actuals EUR'!#REF!*USD</f>
        <v>#REF!</v>
      </c>
      <c r="D32" s="21" t="e">
        <f>E32-C32</f>
        <v>#REF!</v>
      </c>
      <c r="E32" s="45" t="e">
        <f>'per year budget actuals EUR'!#REF!*USD</f>
        <v>#REF!</v>
      </c>
    </row>
    <row r="33" spans="1:18" x14ac:dyDescent="0.25">
      <c r="A33" s="43"/>
      <c r="B33" s="43"/>
      <c r="C33" s="23"/>
      <c r="D33" s="23"/>
      <c r="E33" s="22">
        <v>0</v>
      </c>
    </row>
    <row r="34" spans="1:18" ht="15.75" x14ac:dyDescent="0.25">
      <c r="A34" s="41">
        <v>3</v>
      </c>
      <c r="B34" s="42" t="s">
        <v>24</v>
      </c>
      <c r="C34" s="19" t="e">
        <f>SUM(C35:C47)</f>
        <v>#REF!</v>
      </c>
      <c r="D34" s="19" t="e">
        <f>SUM(D35:D47)</f>
        <v>#REF!</v>
      </c>
      <c r="E34" s="20" t="e">
        <f>SUM(E35:E47)</f>
        <v>#REF!</v>
      </c>
    </row>
    <row r="35" spans="1:18" x14ac:dyDescent="0.25">
      <c r="A35" s="43">
        <v>3.1</v>
      </c>
      <c r="B35" s="44" t="s">
        <v>15</v>
      </c>
      <c r="C35" s="21" t="e">
        <f>'per year budget actuals EUR'!#REF!*USD</f>
        <v>#REF!</v>
      </c>
      <c r="D35" s="21" t="e">
        <f>E35-C35</f>
        <v>#REF!</v>
      </c>
      <c r="E35" s="45" t="e">
        <f>'per year budget actuals EUR'!#REF!*USD</f>
        <v>#REF!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1:18" x14ac:dyDescent="0.25">
      <c r="A36" s="43">
        <v>3.2</v>
      </c>
      <c r="B36" s="44" t="s">
        <v>16</v>
      </c>
      <c r="C36" s="21" t="e">
        <f>'per year budget actuals EUR'!#REF!*USD</f>
        <v>#REF!</v>
      </c>
      <c r="D36" s="21" t="e">
        <f t="shared" ref="D36:D45" si="4">E36-C36</f>
        <v>#REF!</v>
      </c>
      <c r="E36" s="45" t="e">
        <f>'per year budget actuals EUR'!#REF!*USD</f>
        <v>#REF!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 x14ac:dyDescent="0.25">
      <c r="A37" s="43">
        <v>3.3</v>
      </c>
      <c r="B37" s="44" t="s">
        <v>17</v>
      </c>
      <c r="C37" s="21" t="e">
        <f>'per year budget actuals EUR'!#REF!*USD</f>
        <v>#REF!</v>
      </c>
      <c r="D37" s="21" t="e">
        <f t="shared" si="4"/>
        <v>#REF!</v>
      </c>
      <c r="E37" s="45" t="e">
        <f>'per year budget actuals EUR'!#REF!*USD</f>
        <v>#REF!</v>
      </c>
    </row>
    <row r="38" spans="1:18" x14ac:dyDescent="0.25">
      <c r="A38" s="43"/>
      <c r="B38" s="43" t="s">
        <v>18</v>
      </c>
      <c r="C38" s="21" t="e">
        <f>'per year budget actuals EUR'!#REF!*USD</f>
        <v>#REF!</v>
      </c>
      <c r="D38" s="21" t="e">
        <f t="shared" si="4"/>
        <v>#REF!</v>
      </c>
      <c r="E38" s="45" t="e">
        <f>'per year budget actuals EUR'!#REF!*USD</f>
        <v>#REF!</v>
      </c>
    </row>
    <row r="39" spans="1:18" x14ac:dyDescent="0.25">
      <c r="A39" s="43"/>
      <c r="B39" s="43" t="s">
        <v>19</v>
      </c>
      <c r="C39" s="21" t="e">
        <f>'per year budget actuals EUR'!#REF!*USD</f>
        <v>#REF!</v>
      </c>
      <c r="D39" s="21" t="e">
        <f t="shared" si="4"/>
        <v>#REF!</v>
      </c>
      <c r="E39" s="45" t="e">
        <f>'per year budget actuals EUR'!#REF!*USD</f>
        <v>#REF!</v>
      </c>
    </row>
    <row r="40" spans="1:18" x14ac:dyDescent="0.25">
      <c r="A40" s="43"/>
      <c r="B40" s="43" t="s">
        <v>5</v>
      </c>
      <c r="C40" s="21" t="e">
        <f>'per year budget actuals EUR'!#REF!*USD</f>
        <v>#REF!</v>
      </c>
      <c r="D40" s="21" t="e">
        <f t="shared" si="4"/>
        <v>#REF!</v>
      </c>
      <c r="E40" s="45" t="e">
        <f>'per year budget actuals EUR'!#REF!*USD</f>
        <v>#REF!</v>
      </c>
    </row>
    <row r="41" spans="1:18" x14ac:dyDescent="0.25">
      <c r="A41" s="43">
        <v>3.4</v>
      </c>
      <c r="B41" s="44" t="s">
        <v>20</v>
      </c>
      <c r="C41" s="21" t="e">
        <f>'per year budget actuals EUR'!#REF!*USD</f>
        <v>#REF!</v>
      </c>
      <c r="D41" s="21" t="e">
        <f t="shared" si="4"/>
        <v>#REF!</v>
      </c>
      <c r="E41" s="45" t="e">
        <f>'per year budget actuals EUR'!#REF!*USD</f>
        <v>#REF!</v>
      </c>
    </row>
    <row r="42" spans="1:18" x14ac:dyDescent="0.25">
      <c r="A42" s="43"/>
      <c r="B42" s="43" t="s">
        <v>21</v>
      </c>
      <c r="C42" s="21" t="e">
        <f>'per year budget actuals EUR'!#REF!*USD</f>
        <v>#REF!</v>
      </c>
      <c r="D42" s="21" t="e">
        <f t="shared" si="4"/>
        <v>#REF!</v>
      </c>
      <c r="E42" s="45" t="e">
        <f>'per year budget actuals EUR'!#REF!*USD</f>
        <v>#REF!</v>
      </c>
    </row>
    <row r="43" spans="1:18" x14ac:dyDescent="0.25">
      <c r="A43" s="43"/>
      <c r="B43" s="43" t="s">
        <v>22</v>
      </c>
      <c r="C43" s="21" t="e">
        <f>'per year budget actuals EUR'!#REF!*USD</f>
        <v>#REF!</v>
      </c>
      <c r="D43" s="21" t="e">
        <f t="shared" si="4"/>
        <v>#REF!</v>
      </c>
      <c r="E43" s="45" t="e">
        <f>'per year budget actuals EUR'!#REF!*USD</f>
        <v>#REF!</v>
      </c>
    </row>
    <row r="44" spans="1:18" x14ac:dyDescent="0.25">
      <c r="A44" s="43"/>
      <c r="B44" s="43" t="s">
        <v>3</v>
      </c>
      <c r="C44" s="21" t="e">
        <f>'per year budget actuals EUR'!#REF!*USD</f>
        <v>#REF!</v>
      </c>
      <c r="D44" s="21" t="e">
        <f t="shared" si="4"/>
        <v>#REF!</v>
      </c>
      <c r="E44" s="45" t="e">
        <f>'per year budget actuals EUR'!#REF!*USD</f>
        <v>#REF!</v>
      </c>
    </row>
    <row r="45" spans="1:18" x14ac:dyDescent="0.25">
      <c r="A45" s="43"/>
      <c r="B45" s="43" t="s">
        <v>4</v>
      </c>
      <c r="C45" s="21" t="e">
        <f>'per year budget actuals EUR'!#REF!*USD</f>
        <v>#REF!</v>
      </c>
      <c r="D45" s="21" t="e">
        <f t="shared" si="4"/>
        <v>#REF!</v>
      </c>
      <c r="E45" s="45" t="e">
        <f>'per year budget actuals EUR'!#REF!*USD</f>
        <v>#REF!</v>
      </c>
    </row>
    <row r="46" spans="1:18" x14ac:dyDescent="0.25">
      <c r="A46" s="43">
        <v>3.5</v>
      </c>
      <c r="B46" s="43"/>
      <c r="C46" s="26"/>
      <c r="D46" s="26"/>
      <c r="E46" s="22">
        <v>0</v>
      </c>
    </row>
    <row r="47" spans="1:18" x14ac:dyDescent="0.25">
      <c r="A47" s="43"/>
      <c r="B47" s="43"/>
      <c r="C47" s="23"/>
      <c r="D47" s="23"/>
      <c r="E47" s="27">
        <f t="shared" ref="E47" si="5">SUM(C47:D47)</f>
        <v>0</v>
      </c>
    </row>
    <row r="48" spans="1:18" ht="15.75" x14ac:dyDescent="0.25">
      <c r="A48" s="41">
        <v>4</v>
      </c>
      <c r="B48" s="42" t="s">
        <v>25</v>
      </c>
      <c r="C48" s="19" t="e">
        <f>SUM(C49:C62)</f>
        <v>#REF!</v>
      </c>
      <c r="D48" s="19" t="e">
        <f t="shared" ref="D48:E48" si="6">SUM(D49:D62)</f>
        <v>#REF!</v>
      </c>
      <c r="E48" s="20" t="e">
        <f t="shared" si="6"/>
        <v>#REF!</v>
      </c>
    </row>
    <row r="49" spans="1:5" x14ac:dyDescent="0.25">
      <c r="A49" s="43">
        <v>4.0999999999999996</v>
      </c>
      <c r="B49" s="44" t="s">
        <v>15</v>
      </c>
      <c r="C49" s="21" t="e">
        <f>'per year budget actuals EUR'!#REF!*USD</f>
        <v>#REF!</v>
      </c>
      <c r="D49" s="23"/>
      <c r="E49" s="45" t="e">
        <f>'per year budget actuals EUR'!#REF!*USD</f>
        <v>#REF!</v>
      </c>
    </row>
    <row r="50" spans="1:5" x14ac:dyDescent="0.25">
      <c r="A50" s="43">
        <v>4.2</v>
      </c>
      <c r="B50" s="44" t="s">
        <v>16</v>
      </c>
      <c r="C50" s="21" t="e">
        <f>'per year budget actuals EUR'!#REF!*USD</f>
        <v>#REF!</v>
      </c>
      <c r="D50" s="23"/>
      <c r="E50" s="45" t="e">
        <f>'per year budget actuals EUR'!#REF!*USD</f>
        <v>#REF!</v>
      </c>
    </row>
    <row r="51" spans="1:5" x14ac:dyDescent="0.25">
      <c r="A51" s="43">
        <v>4.3</v>
      </c>
      <c r="B51" s="44" t="s">
        <v>17</v>
      </c>
      <c r="C51" s="21" t="e">
        <f>'per year budget actuals EUR'!#REF!*USD</f>
        <v>#REF!</v>
      </c>
      <c r="D51" s="23"/>
      <c r="E51" s="45" t="e">
        <f>'per year budget actuals EUR'!#REF!*USD</f>
        <v>#REF!</v>
      </c>
    </row>
    <row r="52" spans="1:5" x14ac:dyDescent="0.25">
      <c r="A52" s="43"/>
      <c r="B52" s="43" t="s">
        <v>18</v>
      </c>
      <c r="C52" s="21" t="e">
        <f>'per year budget actuals EUR'!#REF!*USD</f>
        <v>#REF!</v>
      </c>
      <c r="D52" s="23"/>
      <c r="E52" s="45" t="e">
        <f>'per year budget actuals EUR'!#REF!*USD</f>
        <v>#REF!</v>
      </c>
    </row>
    <row r="53" spans="1:5" x14ac:dyDescent="0.25">
      <c r="A53" s="43"/>
      <c r="B53" s="43" t="s">
        <v>19</v>
      </c>
      <c r="C53" s="21" t="e">
        <f>'per year budget actuals EUR'!#REF!*USD</f>
        <v>#REF!</v>
      </c>
      <c r="D53" s="23"/>
      <c r="E53" s="45" t="e">
        <f>'per year budget actuals EUR'!#REF!*USD</f>
        <v>#REF!</v>
      </c>
    </row>
    <row r="54" spans="1:5" x14ac:dyDescent="0.25">
      <c r="A54" s="43"/>
      <c r="B54" s="43" t="s">
        <v>5</v>
      </c>
      <c r="C54" s="21" t="e">
        <f>'per year budget actuals EUR'!#REF!*USD</f>
        <v>#REF!</v>
      </c>
      <c r="D54" s="23"/>
      <c r="E54" s="45" t="e">
        <f>'per year budget actuals EUR'!#REF!*USD</f>
        <v>#REF!</v>
      </c>
    </row>
    <row r="55" spans="1:5" x14ac:dyDescent="0.25">
      <c r="A55" s="43">
        <v>4.4000000000000004</v>
      </c>
      <c r="B55" s="44" t="s">
        <v>20</v>
      </c>
      <c r="C55" s="21" t="e">
        <f>'per year budget actuals EUR'!#REF!*USD</f>
        <v>#REF!</v>
      </c>
      <c r="D55" s="23"/>
      <c r="E55" s="45" t="e">
        <f>'per year budget actuals EUR'!#REF!*USD</f>
        <v>#REF!</v>
      </c>
    </row>
    <row r="56" spans="1:5" x14ac:dyDescent="0.25">
      <c r="A56" s="43"/>
      <c r="B56" s="43" t="s">
        <v>21</v>
      </c>
      <c r="C56" s="21" t="e">
        <f>'per year budget actuals EUR'!#REF!*USD</f>
        <v>#REF!</v>
      </c>
      <c r="D56" s="23"/>
      <c r="E56" s="45" t="e">
        <f>'per year budget actuals EUR'!#REF!*USD</f>
        <v>#REF!</v>
      </c>
    </row>
    <row r="57" spans="1:5" x14ac:dyDescent="0.25">
      <c r="A57" s="43"/>
      <c r="B57" s="43" t="s">
        <v>22</v>
      </c>
      <c r="C57" s="21" t="e">
        <f>'per year budget actuals EUR'!#REF!*USD</f>
        <v>#REF!</v>
      </c>
      <c r="D57" s="23"/>
      <c r="E57" s="45" t="e">
        <f>'per year budget actuals EUR'!#REF!*USD</f>
        <v>#REF!</v>
      </c>
    </row>
    <row r="58" spans="1:5" x14ac:dyDescent="0.25">
      <c r="A58" s="43"/>
      <c r="B58" s="43" t="s">
        <v>3</v>
      </c>
      <c r="C58" s="21" t="e">
        <f>'per year budget actuals EUR'!#REF!*USD</f>
        <v>#REF!</v>
      </c>
      <c r="D58" s="23"/>
      <c r="E58" s="45" t="e">
        <f>'per year budget actuals EUR'!#REF!*USD</f>
        <v>#REF!</v>
      </c>
    </row>
    <row r="59" spans="1:5" x14ac:dyDescent="0.25">
      <c r="A59" s="43"/>
      <c r="B59" s="43" t="s">
        <v>4</v>
      </c>
      <c r="C59" s="21" t="e">
        <f>'per year budget actuals EUR'!#REF!*USD</f>
        <v>#REF!</v>
      </c>
      <c r="D59" s="23"/>
      <c r="E59" s="45" t="e">
        <f>'per year budget actuals EUR'!#REF!*USD</f>
        <v>#REF!</v>
      </c>
    </row>
    <row r="60" spans="1:5" x14ac:dyDescent="0.25">
      <c r="A60" s="43"/>
      <c r="B60" s="43" t="s">
        <v>26</v>
      </c>
      <c r="C60" s="21" t="e">
        <f>'per year budget actuals EUR'!#REF!*USD</f>
        <v>#REF!</v>
      </c>
      <c r="D60" s="28" t="e">
        <f>E60-C60</f>
        <v>#REF!</v>
      </c>
      <c r="E60" s="45" t="e">
        <f>'per year budget actuals EUR'!#REF!*USD</f>
        <v>#REF!</v>
      </c>
    </row>
    <row r="61" spans="1:5" x14ac:dyDescent="0.25">
      <c r="A61" s="43">
        <v>4.5</v>
      </c>
      <c r="B61" s="43"/>
      <c r="C61" s="23"/>
      <c r="D61" s="23"/>
      <c r="E61" s="22">
        <f t="shared" ref="E61:E62" si="7">SUM(C61:D61)</f>
        <v>0</v>
      </c>
    </row>
    <row r="62" spans="1:5" x14ac:dyDescent="0.25">
      <c r="A62" s="43"/>
      <c r="B62" s="43"/>
      <c r="C62" s="23"/>
      <c r="D62" s="23"/>
      <c r="E62" s="22">
        <f t="shared" si="7"/>
        <v>0</v>
      </c>
    </row>
    <row r="63" spans="1:5" ht="15.75" x14ac:dyDescent="0.25">
      <c r="A63" s="41">
        <v>5</v>
      </c>
      <c r="B63" s="42" t="s">
        <v>27</v>
      </c>
      <c r="C63" s="19" t="e">
        <f>SUM(C64:C78)</f>
        <v>#REF!</v>
      </c>
      <c r="D63" s="19" t="e">
        <f t="shared" ref="D63:E63" si="8">SUM(D64:D78)</f>
        <v>#REF!</v>
      </c>
      <c r="E63" s="20" t="e">
        <f t="shared" si="8"/>
        <v>#REF!</v>
      </c>
    </row>
    <row r="64" spans="1:5" x14ac:dyDescent="0.25">
      <c r="A64" s="43">
        <v>5.0999999999999996</v>
      </c>
      <c r="B64" s="44" t="s">
        <v>15</v>
      </c>
      <c r="C64" s="21" t="e">
        <f>'per year budget actuals EUR'!#REF!*USD</f>
        <v>#REF!</v>
      </c>
      <c r="D64" s="23"/>
      <c r="E64" s="45" t="e">
        <f>'per year budget actuals EUR'!#REF!*USD</f>
        <v>#REF!</v>
      </c>
    </row>
    <row r="65" spans="1:18" x14ac:dyDescent="0.25">
      <c r="A65" s="43">
        <v>5.2</v>
      </c>
      <c r="B65" s="44" t="s">
        <v>16</v>
      </c>
      <c r="C65" s="21" t="e">
        <f>'per year budget actuals EUR'!#REF!*USD</f>
        <v>#REF!</v>
      </c>
      <c r="D65" s="23"/>
      <c r="E65" s="45" t="e">
        <f>'per year budget actuals EUR'!#REF!*USD</f>
        <v>#REF!</v>
      </c>
    </row>
    <row r="66" spans="1:18" x14ac:dyDescent="0.25">
      <c r="A66" s="43">
        <v>5.3</v>
      </c>
      <c r="B66" s="44" t="s">
        <v>17</v>
      </c>
      <c r="C66" s="21" t="e">
        <f>'per year budget actuals EUR'!#REF!*USD</f>
        <v>#REF!</v>
      </c>
      <c r="D66" s="23"/>
      <c r="E66" s="45" t="e">
        <f>'per year budget actuals EUR'!#REF!*USD</f>
        <v>#REF!</v>
      </c>
    </row>
    <row r="67" spans="1:18" x14ac:dyDescent="0.25">
      <c r="A67" s="43"/>
      <c r="B67" s="43" t="s">
        <v>18</v>
      </c>
      <c r="C67" s="21" t="e">
        <f>'per year budget actuals EUR'!#REF!*USD</f>
        <v>#REF!</v>
      </c>
      <c r="D67" s="23"/>
      <c r="E67" s="45" t="e">
        <f>'per year budget actuals EUR'!#REF!*USD</f>
        <v>#REF!</v>
      </c>
    </row>
    <row r="68" spans="1:18" x14ac:dyDescent="0.25">
      <c r="A68" s="43"/>
      <c r="B68" s="43" t="s">
        <v>19</v>
      </c>
      <c r="C68" s="21" t="e">
        <f>'per year budget actuals EUR'!#REF!*USD</f>
        <v>#REF!</v>
      </c>
      <c r="D68" s="23"/>
      <c r="E68" s="45" t="e">
        <f>'per year budget actuals EUR'!#REF!*USD</f>
        <v>#REF!</v>
      </c>
    </row>
    <row r="69" spans="1:18" x14ac:dyDescent="0.25">
      <c r="A69" s="43"/>
      <c r="B69" s="43" t="s">
        <v>5</v>
      </c>
      <c r="C69" s="21" t="e">
        <f>'per year budget actuals EUR'!#REF!*USD</f>
        <v>#REF!</v>
      </c>
      <c r="D69" s="23"/>
      <c r="E69" s="45" t="e">
        <f>'per year budget actuals EUR'!#REF!*USD</f>
        <v>#REF!</v>
      </c>
    </row>
    <row r="70" spans="1:18" x14ac:dyDescent="0.25">
      <c r="A70" s="43">
        <v>5.4</v>
      </c>
      <c r="B70" s="44" t="s">
        <v>20</v>
      </c>
      <c r="C70" s="21" t="e">
        <f>'per year budget actuals EUR'!#REF!*USD</f>
        <v>#REF!</v>
      </c>
      <c r="D70" s="23"/>
      <c r="E70" s="45" t="e">
        <f>'per year budget actuals EUR'!#REF!*USD</f>
        <v>#REF!</v>
      </c>
    </row>
    <row r="71" spans="1:18" x14ac:dyDescent="0.25">
      <c r="A71" s="43"/>
      <c r="B71" s="43" t="s">
        <v>21</v>
      </c>
      <c r="C71" s="21" t="e">
        <f>'per year budget actuals EUR'!#REF!*USD</f>
        <v>#REF!</v>
      </c>
      <c r="D71" s="23"/>
      <c r="E71" s="45" t="e">
        <f>'per year budget actuals EUR'!#REF!*USD</f>
        <v>#REF!</v>
      </c>
    </row>
    <row r="72" spans="1:18" x14ac:dyDescent="0.25">
      <c r="A72" s="43"/>
      <c r="B72" s="43" t="s">
        <v>22</v>
      </c>
      <c r="C72" s="21" t="e">
        <f>'per year budget actuals EUR'!#REF!*USD</f>
        <v>#REF!</v>
      </c>
      <c r="D72" s="23"/>
      <c r="E72" s="45" t="e">
        <f>'per year budget actuals EUR'!#REF!*USD</f>
        <v>#REF!</v>
      </c>
    </row>
    <row r="73" spans="1:18" x14ac:dyDescent="0.25">
      <c r="A73" s="43"/>
      <c r="B73" s="43" t="s">
        <v>3</v>
      </c>
      <c r="C73" s="21" t="e">
        <f>'per year budget actuals EUR'!#REF!*USD</f>
        <v>#REF!</v>
      </c>
      <c r="D73" s="23"/>
      <c r="E73" s="45" t="e">
        <f>'per year budget actuals EUR'!#REF!*USD</f>
        <v>#REF!</v>
      </c>
    </row>
    <row r="74" spans="1:18" x14ac:dyDescent="0.25">
      <c r="A74" s="43"/>
      <c r="B74" s="43" t="s">
        <v>4</v>
      </c>
      <c r="C74" s="21" t="e">
        <f>'per year budget actuals EUR'!#REF!*USD</f>
        <v>#REF!</v>
      </c>
      <c r="D74" s="23"/>
      <c r="E74" s="45" t="e">
        <f>'per year budget actuals EUR'!#REF!*USD</f>
        <v>#REF!</v>
      </c>
    </row>
    <row r="75" spans="1:18" x14ac:dyDescent="0.25">
      <c r="A75" s="43"/>
      <c r="B75" s="43" t="s">
        <v>28</v>
      </c>
      <c r="C75" s="21" t="e">
        <f>'per year budget actuals EUR'!#REF!*USD</f>
        <v>#REF!</v>
      </c>
      <c r="D75" s="21" t="e">
        <f>E75-C75</f>
        <v>#REF!</v>
      </c>
      <c r="E75" s="45" t="e">
        <f>'per year budget actuals EUR'!#REF!*USD</f>
        <v>#REF!</v>
      </c>
    </row>
    <row r="76" spans="1:18" x14ac:dyDescent="0.25">
      <c r="A76" s="43"/>
      <c r="B76" s="43"/>
      <c r="C76" s="23"/>
      <c r="D76" s="23"/>
      <c r="E76" s="29"/>
    </row>
    <row r="77" spans="1:18" x14ac:dyDescent="0.25">
      <c r="A77" s="43">
        <v>5.5</v>
      </c>
      <c r="B77" s="43"/>
      <c r="C77" s="23"/>
      <c r="D77" s="23"/>
      <c r="E77" s="29">
        <f t="shared" ref="E77:E78" si="9">SUM(C77:D77)</f>
        <v>0</v>
      </c>
    </row>
    <row r="78" spans="1:18" x14ac:dyDescent="0.25">
      <c r="A78" s="43"/>
      <c r="B78" s="43"/>
      <c r="C78" s="23"/>
      <c r="D78" s="23"/>
      <c r="E78" s="29">
        <f t="shared" si="9"/>
        <v>0</v>
      </c>
    </row>
    <row r="79" spans="1:18" ht="15.75" x14ac:dyDescent="0.25">
      <c r="A79" s="41">
        <v>6</v>
      </c>
      <c r="B79" s="42" t="s">
        <v>29</v>
      </c>
      <c r="C79" s="19" t="e">
        <f>SUM(C80:C93)</f>
        <v>#REF!</v>
      </c>
      <c r="D79" s="19" t="e">
        <f t="shared" ref="D79:E79" si="10">SUM(D80:D93)</f>
        <v>#REF!</v>
      </c>
      <c r="E79" s="20" t="e">
        <f t="shared" si="10"/>
        <v>#REF!</v>
      </c>
    </row>
    <row r="80" spans="1:18" x14ac:dyDescent="0.25">
      <c r="A80" s="43">
        <v>6.1</v>
      </c>
      <c r="B80" s="44" t="s">
        <v>15</v>
      </c>
      <c r="C80" s="21" t="e">
        <f>'per year budget actuals EUR'!#REF!*USD</f>
        <v>#REF!</v>
      </c>
      <c r="D80" s="21" t="e">
        <f>E80-C80</f>
        <v>#REF!</v>
      </c>
      <c r="E80" s="45" t="e">
        <f>'per year budget actuals EUR'!#REF!*USD</f>
        <v>#REF!</v>
      </c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1:18" x14ac:dyDescent="0.25">
      <c r="A81" s="43">
        <v>6.2</v>
      </c>
      <c r="B81" s="44" t="s">
        <v>16</v>
      </c>
      <c r="C81" s="21" t="e">
        <f>'per year budget actuals EUR'!#REF!*USD</f>
        <v>#REF!</v>
      </c>
      <c r="D81" s="21" t="e">
        <f t="shared" ref="D81:D91" si="11">E81-C81</f>
        <v>#REF!</v>
      </c>
      <c r="E81" s="45" t="e">
        <f>'per year budget actuals EUR'!#REF!*USD</f>
        <v>#REF!</v>
      </c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  <row r="82" spans="1:18" x14ac:dyDescent="0.25">
      <c r="A82" s="43">
        <v>6.3</v>
      </c>
      <c r="B82" s="44" t="s">
        <v>17</v>
      </c>
      <c r="C82" s="21" t="e">
        <f>'per year budget actuals EUR'!#REF!*USD</f>
        <v>#REF!</v>
      </c>
      <c r="D82" s="21" t="e">
        <f t="shared" si="11"/>
        <v>#REF!</v>
      </c>
      <c r="E82" s="45" t="e">
        <f>'per year budget actuals EUR'!#REF!*USD</f>
        <v>#REF!</v>
      </c>
    </row>
    <row r="83" spans="1:18" x14ac:dyDescent="0.25">
      <c r="A83" s="43"/>
      <c r="B83" s="43" t="s">
        <v>18</v>
      </c>
      <c r="C83" s="21" t="e">
        <f>'per year budget actuals EUR'!#REF!*USD</f>
        <v>#REF!</v>
      </c>
      <c r="D83" s="21" t="e">
        <f t="shared" si="11"/>
        <v>#REF!</v>
      </c>
      <c r="E83" s="45" t="e">
        <f>'per year budget actuals EUR'!#REF!*USD</f>
        <v>#REF!</v>
      </c>
    </row>
    <row r="84" spans="1:18" x14ac:dyDescent="0.25">
      <c r="A84" s="43"/>
      <c r="B84" s="43" t="s">
        <v>19</v>
      </c>
      <c r="C84" s="21" t="e">
        <f>'per year budget actuals EUR'!#REF!*USD</f>
        <v>#REF!</v>
      </c>
      <c r="D84" s="21" t="e">
        <f t="shared" si="11"/>
        <v>#REF!</v>
      </c>
      <c r="E84" s="45" t="e">
        <f>'per year budget actuals EUR'!#REF!*USD</f>
        <v>#REF!</v>
      </c>
    </row>
    <row r="85" spans="1:18" x14ac:dyDescent="0.25">
      <c r="A85" s="43"/>
      <c r="B85" s="43" t="s">
        <v>5</v>
      </c>
      <c r="C85" s="21" t="e">
        <f>'per year budget actuals EUR'!#REF!*USD</f>
        <v>#REF!</v>
      </c>
      <c r="D85" s="21" t="e">
        <f t="shared" si="11"/>
        <v>#REF!</v>
      </c>
      <c r="E85" s="45" t="e">
        <f>'per year budget actuals EUR'!#REF!*USD</f>
        <v>#REF!</v>
      </c>
    </row>
    <row r="86" spans="1:18" x14ac:dyDescent="0.25">
      <c r="A86" s="43">
        <v>6.4</v>
      </c>
      <c r="B86" s="44" t="s">
        <v>20</v>
      </c>
      <c r="C86" s="21" t="e">
        <f>'per year budget actuals EUR'!#REF!*USD</f>
        <v>#REF!</v>
      </c>
      <c r="D86" s="21" t="e">
        <f t="shared" si="11"/>
        <v>#REF!</v>
      </c>
      <c r="E86" s="45" t="e">
        <f>'per year budget actuals EUR'!#REF!*USD</f>
        <v>#REF!</v>
      </c>
    </row>
    <row r="87" spans="1:18" x14ac:dyDescent="0.25">
      <c r="A87" s="43"/>
      <c r="B87" s="43" t="s">
        <v>21</v>
      </c>
      <c r="C87" s="21" t="e">
        <f>'per year budget actuals EUR'!#REF!*USD</f>
        <v>#REF!</v>
      </c>
      <c r="D87" s="21" t="e">
        <f t="shared" si="11"/>
        <v>#REF!</v>
      </c>
      <c r="E87" s="45" t="e">
        <f>'per year budget actuals EUR'!#REF!*USD</f>
        <v>#REF!</v>
      </c>
    </row>
    <row r="88" spans="1:18" x14ac:dyDescent="0.25">
      <c r="A88" s="43"/>
      <c r="B88" s="43" t="s">
        <v>22</v>
      </c>
      <c r="C88" s="21" t="e">
        <f>'per year budget actuals EUR'!#REF!*USD</f>
        <v>#REF!</v>
      </c>
      <c r="D88" s="21" t="e">
        <f t="shared" si="11"/>
        <v>#REF!</v>
      </c>
      <c r="E88" s="45" t="e">
        <f>'per year budget actuals EUR'!#REF!*USD</f>
        <v>#REF!</v>
      </c>
    </row>
    <row r="89" spans="1:18" x14ac:dyDescent="0.25">
      <c r="A89" s="43"/>
      <c r="B89" s="43" t="s">
        <v>3</v>
      </c>
      <c r="C89" s="21" t="e">
        <f>'per year budget actuals EUR'!#REF!*USD</f>
        <v>#REF!</v>
      </c>
      <c r="D89" s="21" t="e">
        <f t="shared" si="11"/>
        <v>#REF!</v>
      </c>
      <c r="E89" s="45" t="e">
        <f>'per year budget actuals EUR'!#REF!*USD</f>
        <v>#REF!</v>
      </c>
    </row>
    <row r="90" spans="1:18" x14ac:dyDescent="0.25">
      <c r="A90" s="43"/>
      <c r="B90" s="43" t="s">
        <v>4</v>
      </c>
      <c r="C90" s="21" t="e">
        <f>'per year budget actuals EUR'!#REF!*USD</f>
        <v>#REF!</v>
      </c>
      <c r="D90" s="21" t="e">
        <f t="shared" si="11"/>
        <v>#REF!</v>
      </c>
      <c r="E90" s="45" t="e">
        <f>'per year budget actuals EUR'!#REF!*USD</f>
        <v>#REF!</v>
      </c>
    </row>
    <row r="91" spans="1:18" x14ac:dyDescent="0.25">
      <c r="A91" s="43"/>
      <c r="B91" s="43" t="s">
        <v>28</v>
      </c>
      <c r="C91" s="21" t="e">
        <f>'per year budget actuals EUR'!#REF!*USD</f>
        <v>#REF!</v>
      </c>
      <c r="D91" s="21" t="e">
        <f t="shared" si="11"/>
        <v>#REF!</v>
      </c>
      <c r="E91" s="45" t="e">
        <f>'per year budget actuals EUR'!#REF!*USD</f>
        <v>#REF!</v>
      </c>
    </row>
    <row r="92" spans="1:18" x14ac:dyDescent="0.25">
      <c r="A92" s="43">
        <v>6.5</v>
      </c>
      <c r="B92" s="43"/>
      <c r="C92" s="23"/>
      <c r="D92" s="23"/>
      <c r="E92" s="22">
        <f t="shared" ref="E92:E93" si="12">SUM(C92:D92)</f>
        <v>0</v>
      </c>
    </row>
    <row r="93" spans="1:18" x14ac:dyDescent="0.25">
      <c r="A93" s="43"/>
      <c r="B93" s="43"/>
      <c r="C93" s="23"/>
      <c r="D93" s="23"/>
      <c r="E93" s="22">
        <f t="shared" si="12"/>
        <v>0</v>
      </c>
    </row>
    <row r="94" spans="1:18" s="2" customFormat="1" ht="15.75" x14ac:dyDescent="0.25">
      <c r="A94" s="41">
        <v>7</v>
      </c>
      <c r="B94" s="42" t="s">
        <v>30</v>
      </c>
      <c r="C94" s="19" t="e">
        <f>SUM(C95:C107)</f>
        <v>#REF!</v>
      </c>
      <c r="D94" s="19" t="e">
        <f t="shared" ref="D94:E94" si="13">SUM(D95:D107)</f>
        <v>#REF!</v>
      </c>
      <c r="E94" s="20" t="e">
        <f t="shared" si="13"/>
        <v>#REF!</v>
      </c>
    </row>
    <row r="95" spans="1:18" x14ac:dyDescent="0.25">
      <c r="A95" s="43">
        <v>7.1</v>
      </c>
      <c r="B95" s="44" t="s">
        <v>15</v>
      </c>
      <c r="C95" s="21" t="e">
        <f>'per year budget actuals EUR'!#REF!*USD</f>
        <v>#REF!</v>
      </c>
      <c r="D95" s="28" t="e">
        <f>E95-C95</f>
        <v>#REF!</v>
      </c>
      <c r="E95" s="45" t="e">
        <f>'per year budget actuals EUR'!#REF!*USD</f>
        <v>#REF!</v>
      </c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1:18" x14ac:dyDescent="0.25">
      <c r="A96" s="43">
        <v>7.2</v>
      </c>
      <c r="B96" s="44" t="s">
        <v>16</v>
      </c>
      <c r="C96" s="21" t="e">
        <f>'per year budget actuals EUR'!#REF!*USD</f>
        <v>#REF!</v>
      </c>
      <c r="D96" s="28" t="e">
        <f t="shared" ref="D96:D105" si="14">E96-C96</f>
        <v>#REF!</v>
      </c>
      <c r="E96" s="45" t="e">
        <f>'per year budget actuals EUR'!#REF!*USD</f>
        <v>#REF!</v>
      </c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 x14ac:dyDescent="0.25">
      <c r="A97" s="43">
        <v>7.3</v>
      </c>
      <c r="B97" s="44" t="s">
        <v>17</v>
      </c>
      <c r="C97" s="21" t="e">
        <f>'per year budget actuals EUR'!#REF!*USD</f>
        <v>#REF!</v>
      </c>
      <c r="D97" s="28" t="e">
        <f t="shared" si="14"/>
        <v>#REF!</v>
      </c>
      <c r="E97" s="45" t="e">
        <f>'per year budget actuals EUR'!#REF!*USD</f>
        <v>#REF!</v>
      </c>
    </row>
    <row r="98" spans="1:18" x14ac:dyDescent="0.25">
      <c r="A98" s="43"/>
      <c r="B98" s="43" t="s">
        <v>18</v>
      </c>
      <c r="C98" s="21" t="e">
        <f>'per year budget actuals EUR'!#REF!*USD</f>
        <v>#REF!</v>
      </c>
      <c r="D98" s="28" t="e">
        <f t="shared" si="14"/>
        <v>#REF!</v>
      </c>
      <c r="E98" s="45" t="e">
        <f>'per year budget actuals EUR'!#REF!*USD</f>
        <v>#REF!</v>
      </c>
    </row>
    <row r="99" spans="1:18" x14ac:dyDescent="0.25">
      <c r="A99" s="43"/>
      <c r="B99" s="43" t="s">
        <v>19</v>
      </c>
      <c r="C99" s="21" t="e">
        <f>'per year budget actuals EUR'!#REF!*USD</f>
        <v>#REF!</v>
      </c>
      <c r="D99" s="28" t="e">
        <f t="shared" si="14"/>
        <v>#REF!</v>
      </c>
      <c r="E99" s="45" t="e">
        <f>'per year budget actuals EUR'!#REF!*USD</f>
        <v>#REF!</v>
      </c>
    </row>
    <row r="100" spans="1:18" x14ac:dyDescent="0.25">
      <c r="A100" s="43"/>
      <c r="B100" s="43" t="s">
        <v>5</v>
      </c>
      <c r="C100" s="21" t="e">
        <f>'per year budget actuals EUR'!#REF!*USD</f>
        <v>#REF!</v>
      </c>
      <c r="D100" s="28" t="e">
        <f t="shared" si="14"/>
        <v>#REF!</v>
      </c>
      <c r="E100" s="45" t="e">
        <f>'per year budget actuals EUR'!#REF!*USD</f>
        <v>#REF!</v>
      </c>
    </row>
    <row r="101" spans="1:18" x14ac:dyDescent="0.25">
      <c r="A101" s="43">
        <v>7.4</v>
      </c>
      <c r="B101" s="44" t="s">
        <v>20</v>
      </c>
      <c r="C101" s="21" t="e">
        <f>'per year budget actuals EUR'!#REF!*USD</f>
        <v>#REF!</v>
      </c>
      <c r="D101" s="28" t="e">
        <f t="shared" si="14"/>
        <v>#REF!</v>
      </c>
      <c r="E101" s="45" t="e">
        <f>'per year budget actuals EUR'!#REF!*USD</f>
        <v>#REF!</v>
      </c>
    </row>
    <row r="102" spans="1:18" x14ac:dyDescent="0.25">
      <c r="A102" s="43"/>
      <c r="B102" s="43" t="s">
        <v>21</v>
      </c>
      <c r="C102" s="21" t="e">
        <f>'per year budget actuals EUR'!#REF!*USD</f>
        <v>#REF!</v>
      </c>
      <c r="D102" s="28" t="e">
        <f t="shared" si="14"/>
        <v>#REF!</v>
      </c>
      <c r="E102" s="45" t="e">
        <f>'per year budget actuals EUR'!#REF!*USD</f>
        <v>#REF!</v>
      </c>
    </row>
    <row r="103" spans="1:18" x14ac:dyDescent="0.25">
      <c r="A103" s="43"/>
      <c r="B103" s="43" t="s">
        <v>22</v>
      </c>
      <c r="C103" s="21" t="e">
        <f>'per year budget actuals EUR'!#REF!*USD</f>
        <v>#REF!</v>
      </c>
      <c r="D103" s="28" t="e">
        <f t="shared" si="14"/>
        <v>#REF!</v>
      </c>
      <c r="E103" s="45" t="e">
        <f>'per year budget actuals EUR'!#REF!*USD</f>
        <v>#REF!</v>
      </c>
    </row>
    <row r="104" spans="1:18" x14ac:dyDescent="0.25">
      <c r="A104" s="43"/>
      <c r="B104" s="43" t="s">
        <v>3</v>
      </c>
      <c r="C104" s="21" t="e">
        <f>'per year budget actuals EUR'!#REF!*USD</f>
        <v>#REF!</v>
      </c>
      <c r="D104" s="28" t="e">
        <f t="shared" si="14"/>
        <v>#REF!</v>
      </c>
      <c r="E104" s="45" t="e">
        <f>'per year budget actuals EUR'!#REF!*USD</f>
        <v>#REF!</v>
      </c>
    </row>
    <row r="105" spans="1:18" x14ac:dyDescent="0.25">
      <c r="A105" s="43"/>
      <c r="B105" s="43" t="s">
        <v>4</v>
      </c>
      <c r="C105" s="21" t="e">
        <f>'per year budget actuals EUR'!#REF!*USD</f>
        <v>#REF!</v>
      </c>
      <c r="D105" s="28" t="e">
        <f t="shared" si="14"/>
        <v>#REF!</v>
      </c>
      <c r="E105" s="45" t="e">
        <f>'per year budget actuals EUR'!#REF!*USD</f>
        <v>#REF!</v>
      </c>
    </row>
    <row r="106" spans="1:18" x14ac:dyDescent="0.25">
      <c r="A106" s="43"/>
      <c r="B106" s="43" t="s">
        <v>28</v>
      </c>
      <c r="C106" s="21" t="e">
        <f>'per year budget actuals EUR'!#REF!*USD</f>
        <v>#REF!</v>
      </c>
      <c r="D106" s="23"/>
      <c r="E106" s="45" t="e">
        <f>'per year budget actuals EUR'!#REF!*USD</f>
        <v>#REF!</v>
      </c>
    </row>
    <row r="107" spans="1:18" x14ac:dyDescent="0.25">
      <c r="A107" s="43"/>
      <c r="B107" s="43"/>
      <c r="C107" s="23"/>
      <c r="D107" s="23"/>
      <c r="E107" s="22">
        <v>0</v>
      </c>
    </row>
    <row r="108" spans="1:18" ht="15.75" x14ac:dyDescent="0.25">
      <c r="A108" s="41">
        <v>8</v>
      </c>
      <c r="B108" s="42" t="s">
        <v>31</v>
      </c>
      <c r="C108" s="19" t="e">
        <f>SUM(C109:C122)</f>
        <v>#REF!</v>
      </c>
      <c r="D108" s="19" t="e">
        <f t="shared" ref="D108" si="15">SUM(D109:D122)</f>
        <v>#REF!</v>
      </c>
      <c r="E108" s="20" t="e">
        <f>SUM(E109:E122)</f>
        <v>#REF!</v>
      </c>
    </row>
    <row r="109" spans="1:18" x14ac:dyDescent="0.25">
      <c r="A109" s="43">
        <v>8.1</v>
      </c>
      <c r="B109" s="44" t="s">
        <v>15</v>
      </c>
      <c r="C109" s="21" t="e">
        <f>'per year budget actuals EUR'!#REF!*USD</f>
        <v>#REF!</v>
      </c>
      <c r="D109" s="21" t="e">
        <f>E109-C109</f>
        <v>#REF!</v>
      </c>
      <c r="E109" s="45" t="e">
        <f>'per year budget actuals EUR'!#REF!*USD</f>
        <v>#REF!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</row>
    <row r="110" spans="1:18" x14ac:dyDescent="0.25">
      <c r="A110" s="43">
        <v>8.1999999999999993</v>
      </c>
      <c r="B110" s="44" t="s">
        <v>16</v>
      </c>
      <c r="C110" s="21" t="e">
        <f>'per year budget actuals EUR'!#REF!*USD</f>
        <v>#REF!</v>
      </c>
      <c r="D110" s="21" t="e">
        <f t="shared" ref="D110:D120" si="16">E110-C110</f>
        <v>#REF!</v>
      </c>
      <c r="E110" s="45" t="e">
        <f>'per year budget actuals EUR'!#REF!*USD</f>
        <v>#REF!</v>
      </c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1:18" x14ac:dyDescent="0.25">
      <c r="A111" s="43">
        <v>8.3000000000000007</v>
      </c>
      <c r="B111" s="44" t="s">
        <v>17</v>
      </c>
      <c r="C111" s="21" t="e">
        <f>'per year budget actuals EUR'!#REF!*USD</f>
        <v>#REF!</v>
      </c>
      <c r="D111" s="21" t="e">
        <f t="shared" si="16"/>
        <v>#REF!</v>
      </c>
      <c r="E111" s="45" t="e">
        <f>'per year budget actuals EUR'!#REF!*USD</f>
        <v>#REF!</v>
      </c>
    </row>
    <row r="112" spans="1:18" x14ac:dyDescent="0.25">
      <c r="A112" s="43"/>
      <c r="B112" s="43" t="s">
        <v>18</v>
      </c>
      <c r="C112" s="21" t="e">
        <f>'per year budget actuals EUR'!#REF!*USD</f>
        <v>#REF!</v>
      </c>
      <c r="D112" s="21" t="e">
        <f t="shared" si="16"/>
        <v>#REF!</v>
      </c>
      <c r="E112" s="45" t="e">
        <f>'per year budget actuals EUR'!#REF!*USD</f>
        <v>#REF!</v>
      </c>
    </row>
    <row r="113" spans="1:18" x14ac:dyDescent="0.25">
      <c r="A113" s="43"/>
      <c r="B113" s="43" t="s">
        <v>19</v>
      </c>
      <c r="C113" s="21" t="e">
        <f>'per year budget actuals EUR'!#REF!*USD</f>
        <v>#REF!</v>
      </c>
      <c r="D113" s="21" t="e">
        <f t="shared" si="16"/>
        <v>#REF!</v>
      </c>
      <c r="E113" s="45" t="e">
        <f>'per year budget actuals EUR'!#REF!*USD</f>
        <v>#REF!</v>
      </c>
    </row>
    <row r="114" spans="1:18" x14ac:dyDescent="0.25">
      <c r="A114" s="43"/>
      <c r="B114" s="43" t="s">
        <v>5</v>
      </c>
      <c r="C114" s="21" t="e">
        <f>'per year budget actuals EUR'!#REF!*USD</f>
        <v>#REF!</v>
      </c>
      <c r="D114" s="21" t="e">
        <f t="shared" si="16"/>
        <v>#REF!</v>
      </c>
      <c r="E114" s="45" t="e">
        <f>'per year budget actuals EUR'!#REF!*USD</f>
        <v>#REF!</v>
      </c>
    </row>
    <row r="115" spans="1:18" x14ac:dyDescent="0.25">
      <c r="A115" s="43">
        <v>8.4</v>
      </c>
      <c r="B115" s="44" t="s">
        <v>20</v>
      </c>
      <c r="C115" s="21" t="e">
        <f>'per year budget actuals EUR'!#REF!*USD</f>
        <v>#REF!</v>
      </c>
      <c r="D115" s="21" t="e">
        <f t="shared" si="16"/>
        <v>#REF!</v>
      </c>
      <c r="E115" s="45" t="e">
        <f>'per year budget actuals EUR'!#REF!*USD</f>
        <v>#REF!</v>
      </c>
    </row>
    <row r="116" spans="1:18" x14ac:dyDescent="0.25">
      <c r="A116" s="43"/>
      <c r="B116" s="43" t="s">
        <v>32</v>
      </c>
      <c r="C116" s="21" t="e">
        <f>'per year budget actuals EUR'!#REF!*USD</f>
        <v>#REF!</v>
      </c>
      <c r="D116" s="21" t="e">
        <f t="shared" si="16"/>
        <v>#REF!</v>
      </c>
      <c r="E116" s="45" t="e">
        <f>'per year budget actuals EUR'!#REF!*USD</f>
        <v>#REF!</v>
      </c>
    </row>
    <row r="117" spans="1:18" x14ac:dyDescent="0.25">
      <c r="A117" s="43"/>
      <c r="B117" s="43" t="s">
        <v>22</v>
      </c>
      <c r="C117" s="21" t="e">
        <f>'per year budget actuals EUR'!#REF!*USD</f>
        <v>#REF!</v>
      </c>
      <c r="D117" s="21" t="e">
        <f t="shared" si="16"/>
        <v>#REF!</v>
      </c>
      <c r="E117" s="45" t="e">
        <f>'per year budget actuals EUR'!#REF!*USD</f>
        <v>#REF!</v>
      </c>
    </row>
    <row r="118" spans="1:18" x14ac:dyDescent="0.25">
      <c r="A118" s="43"/>
      <c r="B118" s="43" t="s">
        <v>3</v>
      </c>
      <c r="C118" s="21" t="e">
        <f>'per year budget actuals EUR'!#REF!*USD</f>
        <v>#REF!</v>
      </c>
      <c r="D118" s="21" t="e">
        <f t="shared" si="16"/>
        <v>#REF!</v>
      </c>
      <c r="E118" s="45" t="e">
        <f>'per year budget actuals EUR'!#REF!*USD</f>
        <v>#REF!</v>
      </c>
    </row>
    <row r="119" spans="1:18" x14ac:dyDescent="0.25">
      <c r="A119" s="43"/>
      <c r="B119" s="43" t="s">
        <v>4</v>
      </c>
      <c r="C119" s="21" t="e">
        <f>'per year budget actuals EUR'!#REF!*USD</f>
        <v>#REF!</v>
      </c>
      <c r="D119" s="21" t="e">
        <f t="shared" si="16"/>
        <v>#REF!</v>
      </c>
      <c r="E119" s="45" t="e">
        <f>'per year budget actuals EUR'!#REF!*USD</f>
        <v>#REF!</v>
      </c>
    </row>
    <row r="120" spans="1:18" x14ac:dyDescent="0.25">
      <c r="A120" s="43"/>
      <c r="B120" s="43" t="s">
        <v>28</v>
      </c>
      <c r="C120" s="21" t="e">
        <f>'per year budget actuals EUR'!#REF!*USD</f>
        <v>#REF!</v>
      </c>
      <c r="D120" s="21" t="e">
        <f t="shared" si="16"/>
        <v>#REF!</v>
      </c>
      <c r="E120" s="45" t="e">
        <f>'per year budget actuals EUR'!#REF!*USD</f>
        <v>#REF!</v>
      </c>
    </row>
    <row r="121" spans="1:18" x14ac:dyDescent="0.25">
      <c r="A121" s="43"/>
      <c r="B121" s="43"/>
      <c r="C121" s="23"/>
      <c r="D121" s="23"/>
      <c r="E121" s="22"/>
    </row>
    <row r="122" spans="1:18" x14ac:dyDescent="0.25">
      <c r="A122" s="43">
        <v>8.5</v>
      </c>
      <c r="B122" s="43"/>
      <c r="C122" s="23"/>
      <c r="D122" s="23"/>
      <c r="E122" s="22">
        <f t="shared" ref="E122:E128" si="17">SUM(C122:D122)</f>
        <v>0</v>
      </c>
    </row>
    <row r="123" spans="1:18" x14ac:dyDescent="0.25">
      <c r="A123" s="46"/>
      <c r="B123" s="46"/>
      <c r="C123" s="30"/>
      <c r="D123" s="30"/>
      <c r="E123" s="31"/>
    </row>
    <row r="124" spans="1:18" ht="15.75" x14ac:dyDescent="0.25">
      <c r="A124" s="47">
        <v>9</v>
      </c>
      <c r="B124" s="48" t="s">
        <v>1</v>
      </c>
      <c r="C124" s="19" t="e">
        <f>SUM(C125:C128)</f>
        <v>#REF!</v>
      </c>
      <c r="D124" s="19" t="e">
        <f t="shared" ref="D124:E124" si="18">SUM(D125:D128)</f>
        <v>#REF!</v>
      </c>
      <c r="E124" s="20" t="e">
        <f t="shared" si="18"/>
        <v>#REF!</v>
      </c>
    </row>
    <row r="125" spans="1:18" x14ac:dyDescent="0.25">
      <c r="A125" s="46">
        <v>9.1</v>
      </c>
      <c r="B125" s="46"/>
      <c r="C125" s="21" t="e">
        <f>'per year budget actuals EUR'!#REF!*USD</f>
        <v>#REF!</v>
      </c>
      <c r="D125" s="32" t="e">
        <f>E125-C125</f>
        <v>#REF!</v>
      </c>
      <c r="E125" s="45" t="e">
        <f>'per year budget actuals EUR'!#REF!*USD</f>
        <v>#REF!</v>
      </c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</row>
    <row r="126" spans="1:18" x14ac:dyDescent="0.25">
      <c r="A126" s="46">
        <v>9.1999999999999993</v>
      </c>
      <c r="B126" s="46"/>
      <c r="C126" s="30"/>
      <c r="D126" s="30"/>
      <c r="E126" s="29">
        <f t="shared" si="17"/>
        <v>0</v>
      </c>
    </row>
    <row r="127" spans="1:18" x14ac:dyDescent="0.25">
      <c r="A127" s="46">
        <v>9.3000000000000007</v>
      </c>
      <c r="B127" s="46"/>
      <c r="C127" s="30"/>
      <c r="D127" s="30"/>
      <c r="E127" s="29">
        <f t="shared" si="17"/>
        <v>0</v>
      </c>
    </row>
    <row r="128" spans="1:18" x14ac:dyDescent="0.25">
      <c r="A128" s="46">
        <v>9.4</v>
      </c>
      <c r="B128" s="46"/>
      <c r="C128" s="30"/>
      <c r="D128" s="30"/>
      <c r="E128" s="29">
        <f t="shared" si="17"/>
        <v>0</v>
      </c>
    </row>
    <row r="129" spans="1:5" ht="15.75" thickBot="1" x14ac:dyDescent="0.3">
      <c r="A129" s="49"/>
      <c r="B129" s="49"/>
      <c r="C129" s="50"/>
      <c r="D129" s="50"/>
      <c r="E129" s="51"/>
    </row>
    <row r="130" spans="1:5" x14ac:dyDescent="0.25">
      <c r="A130" s="5"/>
      <c r="B130" s="5"/>
      <c r="C130" s="33"/>
      <c r="D130" s="34"/>
      <c r="E130" s="35"/>
    </row>
    <row r="131" spans="1:5" ht="16.5" thickBot="1" x14ac:dyDescent="0.3">
      <c r="C131" s="36" t="e">
        <f>C108+C94+C79+C63+C48+C34+C21+C8+C124</f>
        <v>#REF!</v>
      </c>
      <c r="D131" s="37" t="e">
        <f>D108+D94+D79+D63+D48+D34+D21+D8+D124</f>
        <v>#REF!</v>
      </c>
      <c r="E131" s="38" t="e">
        <f>E108+E94+E79+E63+E48+E34+E21+E8+E124</f>
        <v>#REF!</v>
      </c>
    </row>
    <row r="133" spans="1:5" x14ac:dyDescent="0.25">
      <c r="C133" s="4" t="e">
        <f>C131/USD</f>
        <v>#REF!</v>
      </c>
      <c r="D133" s="4" t="e">
        <f>D131/USD</f>
        <v>#REF!</v>
      </c>
      <c r="E133" s="4" t="e">
        <f>E131/USD</f>
        <v>#REF!</v>
      </c>
    </row>
    <row r="134" spans="1:5" x14ac:dyDescent="0.25">
      <c r="C134" s="24" t="e">
        <f>C133-'per year budget actuals EUR'!#REF!</f>
        <v>#REF!</v>
      </c>
      <c r="D134" s="24" t="e">
        <f>D133-'per year budget actuals EUR'!#REF!</f>
        <v>#REF!</v>
      </c>
      <c r="E134" s="24" t="e">
        <f>E133-'per year budget actuals EUR'!#REF!</f>
        <v>#REF!</v>
      </c>
    </row>
  </sheetData>
  <mergeCells count="6">
    <mergeCell ref="A1:E1"/>
    <mergeCell ref="A2:E2"/>
    <mergeCell ref="A3:E3"/>
    <mergeCell ref="A5:A6"/>
    <mergeCell ref="B5:B6"/>
    <mergeCell ref="C5:E5"/>
  </mergeCells>
  <pageMargins left="0.49" right="0.66" top="0.52" bottom="0.54" header="0.3" footer="0.3"/>
  <pageSetup paperSize="9" scale="70" fitToHeight="2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FF0000"/>
    <pageSetUpPr fitToPage="1"/>
  </sheetPr>
  <dimension ref="A1:R61"/>
  <sheetViews>
    <sheetView topLeftCell="A4" zoomScale="90" zoomScaleNormal="90" workbookViewId="0">
      <selection activeCell="F33" sqref="F33"/>
    </sheetView>
  </sheetViews>
  <sheetFormatPr defaultRowHeight="15" x14ac:dyDescent="0.25"/>
  <cols>
    <col min="1" max="1" width="5.5703125" customWidth="1"/>
    <col min="2" max="2" width="45.85546875" customWidth="1"/>
    <col min="3" max="3" width="15.5703125" customWidth="1"/>
    <col min="4" max="4" width="14.7109375" customWidth="1"/>
    <col min="5" max="5" width="17.7109375" customWidth="1"/>
    <col min="6" max="6" width="11.5703125" bestFit="1" customWidth="1"/>
    <col min="7" max="18" width="9.7109375" customWidth="1"/>
  </cols>
  <sheetData>
    <row r="1" spans="1:18" ht="21" x14ac:dyDescent="0.35">
      <c r="A1" s="270" t="s">
        <v>6</v>
      </c>
      <c r="B1" s="270"/>
      <c r="C1" s="270"/>
      <c r="D1" s="270"/>
      <c r="E1" s="270"/>
      <c r="G1" t="s">
        <v>33</v>
      </c>
      <c r="H1" s="55">
        <v>1.2537</v>
      </c>
    </row>
    <row r="2" spans="1:18" ht="17.25" x14ac:dyDescent="0.3">
      <c r="A2" s="271" t="s">
        <v>7</v>
      </c>
      <c r="B2" s="271"/>
      <c r="C2" s="271"/>
      <c r="D2" s="271"/>
      <c r="E2" s="271"/>
    </row>
    <row r="3" spans="1:18" ht="15.75" x14ac:dyDescent="0.25">
      <c r="A3" s="272" t="s">
        <v>34</v>
      </c>
      <c r="B3" s="272"/>
      <c r="C3" s="272"/>
      <c r="D3" s="272"/>
      <c r="E3" s="272"/>
    </row>
    <row r="4" spans="1:18" ht="15.75" thickBot="1" x14ac:dyDescent="0.3"/>
    <row r="5" spans="1:18" x14ac:dyDescent="0.25">
      <c r="A5" s="273" t="s">
        <v>9</v>
      </c>
      <c r="B5" s="275" t="s">
        <v>10</v>
      </c>
      <c r="C5" s="277" t="s">
        <v>11</v>
      </c>
      <c r="D5" s="278"/>
      <c r="E5" s="279"/>
    </row>
    <row r="6" spans="1:18" x14ac:dyDescent="0.25">
      <c r="A6" s="274"/>
      <c r="B6" s="276"/>
      <c r="C6" s="16" t="s">
        <v>0</v>
      </c>
      <c r="D6" s="16" t="s">
        <v>12</v>
      </c>
      <c r="E6" s="17" t="s">
        <v>13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1:18" x14ac:dyDescent="0.25">
      <c r="A7" s="40"/>
      <c r="B7" s="40"/>
      <c r="C7" s="5"/>
      <c r="D7" s="5"/>
      <c r="E7" s="18"/>
      <c r="F7" s="3" t="s">
        <v>35</v>
      </c>
      <c r="G7" s="2" t="s">
        <v>36</v>
      </c>
    </row>
    <row r="8" spans="1:18" ht="15.75" x14ac:dyDescent="0.25">
      <c r="A8" s="41"/>
      <c r="B8" s="42" t="s">
        <v>2</v>
      </c>
      <c r="C8" s="19" t="e">
        <f>SUM(C9:C24)</f>
        <v>#REF!</v>
      </c>
      <c r="D8" s="19" t="e">
        <f>SUM(D9:D24)</f>
        <v>#REF!</v>
      </c>
      <c r="E8" s="20" t="e">
        <f>SUM(E9:E24)</f>
        <v>#REF!</v>
      </c>
    </row>
    <row r="9" spans="1:18" x14ac:dyDescent="0.25">
      <c r="A9" s="43"/>
      <c r="B9" s="44" t="s">
        <v>15</v>
      </c>
      <c r="C9" s="21" t="e">
        <f>SUM('Budget P1 USD'!C9,'Budget P1 USD'!C22,'Budget P1 USD'!C35,'Budget P1 USD'!C49,'Budget P1 USD'!C64,'Budget P1 USD'!C80,'Budget P1 USD'!C95,'Budget P1 USD'!C109,)</f>
        <v>#REF!</v>
      </c>
      <c r="D9" s="21" t="e">
        <f>SUM('Budget P1 USD'!D9,'Budget P1 USD'!D22,'Budget P1 USD'!D35,'Budget P1 USD'!D49,'Budget P1 USD'!D64,'Budget P1 USD'!D80,'Budget P1 USD'!D95,'Budget P1 USD'!D109,)</f>
        <v>#REF!</v>
      </c>
      <c r="E9" s="45" t="e">
        <f>SUM(C9:D9)</f>
        <v>#REF!</v>
      </c>
      <c r="F9" s="4" t="e">
        <f>E9/EUR</f>
        <v>#REF!</v>
      </c>
      <c r="G9" s="4" t="e">
        <f>#REF!</f>
        <v>#REF!</v>
      </c>
      <c r="H9" s="24" t="e">
        <f t="shared" ref="H9:H21" si="0">F9-G9</f>
        <v>#REF!</v>
      </c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x14ac:dyDescent="0.25">
      <c r="A10" s="43"/>
      <c r="B10" s="44" t="s">
        <v>16</v>
      </c>
      <c r="C10" s="21" t="e">
        <f>SUM('Budget P1 USD'!C10,'Budget P1 USD'!C23,'Budget P1 USD'!C36,'Budget P1 USD'!C50,'Budget P1 USD'!C65,'Budget P1 USD'!C81,'Budget P1 USD'!C96,'Budget P1 USD'!C110,)</f>
        <v>#REF!</v>
      </c>
      <c r="D10" s="21" t="e">
        <f>SUM('Budget P1 USD'!D10,'Budget P1 USD'!D23,'Budget P1 USD'!D36,'Budget P1 USD'!D50,'Budget P1 USD'!D65,'Budget P1 USD'!D81,'Budget P1 USD'!D96,'Budget P1 USD'!D110,)</f>
        <v>#REF!</v>
      </c>
      <c r="E10" s="45" t="e">
        <f>SUM(C10:D10)</f>
        <v>#REF!</v>
      </c>
      <c r="F10" s="4" t="e">
        <f t="shared" ref="F10:F23" si="1">E10/EUR</f>
        <v>#REF!</v>
      </c>
      <c r="G10" s="4" t="e">
        <f>#REF!</f>
        <v>#REF!</v>
      </c>
      <c r="H10" s="24" t="e">
        <f t="shared" si="0"/>
        <v>#REF!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x14ac:dyDescent="0.25">
      <c r="A11" s="43"/>
      <c r="B11" s="44" t="s">
        <v>17</v>
      </c>
      <c r="C11" s="21" t="e">
        <f>SUM('Budget P1 USD'!C11,'Budget P1 USD'!C24,'Budget P1 USD'!C37,'Budget P1 USD'!C51,'Budget P1 USD'!C66,'Budget P1 USD'!C82,'Budget P1 USD'!C97,'Budget P1 USD'!C111,)</f>
        <v>#REF!</v>
      </c>
      <c r="D11" s="21" t="e">
        <f>SUM('Budget P1 USD'!D11,'Budget P1 USD'!D24,'Budget P1 USD'!D37,'Budget P1 USD'!D51,'Budget P1 USD'!D66,'Budget P1 USD'!D82,'Budget P1 USD'!D97,'Budget P1 USD'!D111,)</f>
        <v>#REF!</v>
      </c>
      <c r="E11" s="45" t="e">
        <f t="shared" ref="E11:E23" si="2">SUM(C11:D11)</f>
        <v>#REF!</v>
      </c>
      <c r="F11" s="4" t="e">
        <f t="shared" si="1"/>
        <v>#REF!</v>
      </c>
      <c r="G11" s="4"/>
      <c r="H11" s="24" t="e">
        <f t="shared" si="0"/>
        <v>#REF!</v>
      </c>
    </row>
    <row r="12" spans="1:18" x14ac:dyDescent="0.25">
      <c r="A12" s="43"/>
      <c r="B12" s="43" t="s">
        <v>18</v>
      </c>
      <c r="C12" s="21" t="e">
        <f>SUM('Budget P1 USD'!C12,'Budget P1 USD'!C25,'Budget P1 USD'!C38,'Budget P1 USD'!C52,'Budget P1 USD'!C67,'Budget P1 USD'!C83,'Budget P1 USD'!C98,'Budget P1 USD'!C112,)</f>
        <v>#REF!</v>
      </c>
      <c r="D12" s="21" t="e">
        <f>SUM('Budget P1 USD'!D12,'Budget P1 USD'!D25,'Budget P1 USD'!D38,'Budget P1 USD'!D52,'Budget P1 USD'!D67,'Budget P1 USD'!D83,'Budget P1 USD'!D98,'Budget P1 USD'!D112,)</f>
        <v>#REF!</v>
      </c>
      <c r="E12" s="45" t="e">
        <f t="shared" si="2"/>
        <v>#REF!</v>
      </c>
      <c r="F12" s="4" t="e">
        <f t="shared" si="1"/>
        <v>#REF!</v>
      </c>
      <c r="G12" s="4" t="e">
        <f>#REF!</f>
        <v>#REF!</v>
      </c>
      <c r="H12" s="24" t="e">
        <f t="shared" si="0"/>
        <v>#REF!</v>
      </c>
    </row>
    <row r="13" spans="1:18" x14ac:dyDescent="0.25">
      <c r="A13" s="43"/>
      <c r="B13" s="43" t="s">
        <v>19</v>
      </c>
      <c r="C13" s="21" t="e">
        <f>SUM('Budget P1 USD'!C13,'Budget P1 USD'!C26,'Budget P1 USD'!C39,'Budget P1 USD'!C53,'Budget P1 USD'!C68,'Budget P1 USD'!C84,'Budget P1 USD'!C99,'Budget P1 USD'!C113,)</f>
        <v>#REF!</v>
      </c>
      <c r="D13" s="21" t="e">
        <f>SUM('Budget P1 USD'!D13,'Budget P1 USD'!D26,'Budget P1 USD'!D39,'Budget P1 USD'!D53,'Budget P1 USD'!D68,'Budget P1 USD'!D84,'Budget P1 USD'!D99,'Budget P1 USD'!D113,)</f>
        <v>#REF!</v>
      </c>
      <c r="E13" s="45" t="e">
        <f t="shared" si="2"/>
        <v>#REF!</v>
      </c>
      <c r="F13" s="4" t="e">
        <f t="shared" si="1"/>
        <v>#REF!</v>
      </c>
      <c r="G13" s="4" t="e">
        <f>#REF!</f>
        <v>#REF!</v>
      </c>
      <c r="H13" s="24" t="e">
        <f t="shared" si="0"/>
        <v>#REF!</v>
      </c>
    </row>
    <row r="14" spans="1:18" x14ac:dyDescent="0.25">
      <c r="A14" s="43"/>
      <c r="B14" s="43" t="s">
        <v>5</v>
      </c>
      <c r="C14" s="21" t="e">
        <f>SUM('Budget P1 USD'!C14,'Budget P1 USD'!C27,'Budget P1 USD'!C40,'Budget P1 USD'!C54,'Budget P1 USD'!C69,'Budget P1 USD'!C85,'Budget P1 USD'!C100,'Budget P1 USD'!C114,)</f>
        <v>#REF!</v>
      </c>
      <c r="D14" s="21" t="e">
        <f>SUM('Budget P1 USD'!D14,'Budget P1 USD'!D27,'Budget P1 USD'!D40,'Budget P1 USD'!D54,'Budget P1 USD'!D69,'Budget P1 USD'!D85,'Budget P1 USD'!D100,'Budget P1 USD'!D114,)</f>
        <v>#REF!</v>
      </c>
      <c r="E14" s="45" t="e">
        <f t="shared" si="2"/>
        <v>#REF!</v>
      </c>
      <c r="F14" s="4" t="e">
        <f t="shared" si="1"/>
        <v>#REF!</v>
      </c>
      <c r="G14" s="4" t="e">
        <f>#REF!</f>
        <v>#REF!</v>
      </c>
      <c r="H14" s="24" t="e">
        <f t="shared" si="0"/>
        <v>#REF!</v>
      </c>
    </row>
    <row r="15" spans="1:18" x14ac:dyDescent="0.25">
      <c r="A15" s="43"/>
      <c r="B15" s="44" t="s">
        <v>20</v>
      </c>
      <c r="C15" s="21" t="e">
        <f>SUM('Budget P1 USD'!C15,'Budget P1 USD'!C28,'Budget P1 USD'!C41,'Budget P1 USD'!C55,'Budget P1 USD'!C70,'Budget P1 USD'!C86,'Budget P1 USD'!C101,'Budget P1 USD'!C115,)</f>
        <v>#REF!</v>
      </c>
      <c r="D15" s="21" t="e">
        <f>SUM('Budget P1 USD'!D15,'Budget P1 USD'!D28,'Budget P1 USD'!D41,'Budget P1 USD'!D55,'Budget P1 USD'!D70,'Budget P1 USD'!D86,'Budget P1 USD'!D101,'Budget P1 USD'!D115,)</f>
        <v>#REF!</v>
      </c>
      <c r="E15" s="45" t="e">
        <f t="shared" si="2"/>
        <v>#REF!</v>
      </c>
      <c r="F15" s="4" t="e">
        <f t="shared" si="1"/>
        <v>#REF!</v>
      </c>
      <c r="G15" s="4"/>
      <c r="H15" s="24" t="e">
        <f t="shared" si="0"/>
        <v>#REF!</v>
      </c>
    </row>
    <row r="16" spans="1:18" x14ac:dyDescent="0.25">
      <c r="A16" s="43"/>
      <c r="B16" s="43" t="s">
        <v>21</v>
      </c>
      <c r="C16" s="21" t="e">
        <f>SUM('Budget P1 USD'!C16,'Budget P1 USD'!C29,'Budget P1 USD'!C42,'Budget P1 USD'!C56,'Budget P1 USD'!C71,'Budget P1 USD'!C87,'Budget P1 USD'!C102,)</f>
        <v>#REF!</v>
      </c>
      <c r="D16" s="21" t="e">
        <f>SUM('Budget P1 USD'!D16,'Budget P1 USD'!D29,'Budget P1 USD'!D42,'Budget P1 USD'!D56,'Budget P1 USD'!D71,'Budget P1 USD'!D87,'Budget P1 USD'!D102,)</f>
        <v>#REF!</v>
      </c>
      <c r="E16" s="45" t="e">
        <f t="shared" si="2"/>
        <v>#REF!</v>
      </c>
      <c r="F16" s="4" t="e">
        <f t="shared" si="1"/>
        <v>#REF!</v>
      </c>
      <c r="G16" s="4" t="e">
        <f>#REF!</f>
        <v>#REF!</v>
      </c>
      <c r="H16" s="24" t="e">
        <f t="shared" si="0"/>
        <v>#REF!</v>
      </c>
    </row>
    <row r="17" spans="1:8" x14ac:dyDescent="0.25">
      <c r="A17" s="43"/>
      <c r="B17" s="43" t="s">
        <v>22</v>
      </c>
      <c r="C17" s="21" t="e">
        <f>SUM('Budget P1 USD'!C17,'Budget P1 USD'!C30,'Budget P1 USD'!C43,'Budget P1 USD'!C57,'Budget P1 USD'!C72,'Budget P1 USD'!C88,'Budget P1 USD'!C103,'Budget P1 USD'!C117)</f>
        <v>#REF!</v>
      </c>
      <c r="D17" s="21" t="e">
        <f>SUM('Budget P1 USD'!D17,'Budget P1 USD'!D30,'Budget P1 USD'!D43,'Budget P1 USD'!D57,'Budget P1 USD'!D72,'Budget P1 USD'!D88,'Budget P1 USD'!D103,'Budget P1 USD'!D117)</f>
        <v>#REF!</v>
      </c>
      <c r="E17" s="45" t="e">
        <f t="shared" si="2"/>
        <v>#REF!</v>
      </c>
      <c r="F17" s="4" t="e">
        <f t="shared" si="1"/>
        <v>#REF!</v>
      </c>
      <c r="G17" s="4" t="e">
        <f>#REF!</f>
        <v>#REF!</v>
      </c>
      <c r="H17" s="24" t="e">
        <f t="shared" si="0"/>
        <v>#REF!</v>
      </c>
    </row>
    <row r="18" spans="1:8" x14ac:dyDescent="0.25">
      <c r="A18" s="43"/>
      <c r="B18" s="43" t="s">
        <v>3</v>
      </c>
      <c r="C18" s="21" t="e">
        <f>SUM('Budget P1 USD'!C31)</f>
        <v>#REF!</v>
      </c>
      <c r="D18" s="21" t="e">
        <f>SUM('Budget P1 USD'!D18,'Budget P1 USD'!D31,'Budget P1 USD'!D44,'Budget P1 USD'!D58,'Budget P1 USD'!D73,'Budget P1 USD'!D89,'Budget P1 USD'!D104,'Budget P1 USD'!D118)</f>
        <v>#REF!</v>
      </c>
      <c r="E18" s="45" t="e">
        <f t="shared" si="2"/>
        <v>#REF!</v>
      </c>
      <c r="F18" s="4" t="e">
        <f t="shared" si="1"/>
        <v>#REF!</v>
      </c>
      <c r="G18" s="4" t="e">
        <f>#REF!</f>
        <v>#REF!</v>
      </c>
      <c r="H18" s="24" t="e">
        <f t="shared" si="0"/>
        <v>#REF!</v>
      </c>
    </row>
    <row r="19" spans="1:8" x14ac:dyDescent="0.25">
      <c r="A19" s="43"/>
      <c r="B19" s="43" t="s">
        <v>26</v>
      </c>
      <c r="C19" s="21" t="e">
        <f>SUM('Budget P1 USD'!C60)</f>
        <v>#REF!</v>
      </c>
      <c r="D19" s="21" t="e">
        <f>SUM('Budget P1 USD'!D60)</f>
        <v>#REF!</v>
      </c>
      <c r="E19" s="45" t="e">
        <f t="shared" si="2"/>
        <v>#REF!</v>
      </c>
      <c r="F19" s="4" t="e">
        <f t="shared" si="1"/>
        <v>#REF!</v>
      </c>
      <c r="G19" s="4" t="e">
        <f>#REF!</f>
        <v>#REF!</v>
      </c>
      <c r="H19" s="24" t="e">
        <f t="shared" si="0"/>
        <v>#REF!</v>
      </c>
    </row>
    <row r="20" spans="1:8" x14ac:dyDescent="0.25">
      <c r="A20" s="43"/>
      <c r="B20" s="43" t="s">
        <v>28</v>
      </c>
      <c r="C20" s="21" t="e">
        <f>SUM('Budget P1 USD'!C75,'Budget P1 USD'!C91,'Budget P1 USD'!C106,'Budget P1 USD'!C120)</f>
        <v>#REF!</v>
      </c>
      <c r="D20" s="21" t="e">
        <f>SUM('Budget P1 USD'!D75,'Budget P1 USD'!D91,'Budget P1 USD'!D106,'Budget P1 USD'!D120)</f>
        <v>#REF!</v>
      </c>
      <c r="E20" s="45" t="e">
        <f t="shared" si="2"/>
        <v>#REF!</v>
      </c>
      <c r="F20" s="4" t="e">
        <f t="shared" si="1"/>
        <v>#REF!</v>
      </c>
      <c r="G20" s="4" t="e">
        <f>#REF!</f>
        <v>#REF!</v>
      </c>
      <c r="H20" s="24" t="e">
        <f t="shared" si="0"/>
        <v>#REF!</v>
      </c>
    </row>
    <row r="21" spans="1:8" x14ac:dyDescent="0.25">
      <c r="A21" s="43"/>
      <c r="B21" s="43" t="s">
        <v>37</v>
      </c>
      <c r="C21" s="21" t="e">
        <f>'Budget P1 USD'!C116</f>
        <v>#REF!</v>
      </c>
      <c r="D21" s="21" t="e">
        <f>'Budget P1 USD'!D116</f>
        <v>#REF!</v>
      </c>
      <c r="E21" s="45" t="e">
        <f t="shared" si="2"/>
        <v>#REF!</v>
      </c>
      <c r="F21" s="4" t="e">
        <f t="shared" si="1"/>
        <v>#REF!</v>
      </c>
      <c r="G21" s="4">
        <v>0</v>
      </c>
      <c r="H21" s="24" t="e">
        <f t="shared" si="0"/>
        <v>#REF!</v>
      </c>
    </row>
    <row r="22" spans="1:8" x14ac:dyDescent="0.25">
      <c r="A22" s="43"/>
      <c r="B22" s="43" t="s">
        <v>4</v>
      </c>
      <c r="C22" s="21" t="e">
        <f>SUM('Budget P1 USD'!C119,'Budget P1 USD'!C105,'Budget P1 USD'!C90,'Budget P1 USD'!C74,'Budget P1 USD'!C59,'Budget P1 USD'!C45,'Budget P1 USD'!C32,'Budget P1 USD'!C18)</f>
        <v>#REF!</v>
      </c>
      <c r="D22" s="21" t="e">
        <f>SUM('Budget P1 USD'!D32,'Budget P1 USD'!D45,'Budget P1 USD'!D59,'Budget P1 USD'!D74,'Budget P1 USD'!D90,'Budget P1 USD'!D105,'Budget P1 USD'!D119)</f>
        <v>#REF!</v>
      </c>
      <c r="E22" s="45" t="e">
        <f t="shared" si="2"/>
        <v>#REF!</v>
      </c>
      <c r="F22" s="4" t="e">
        <f t="shared" si="1"/>
        <v>#REF!</v>
      </c>
      <c r="G22" s="4" t="e">
        <f>#REF!</f>
        <v>#REF!</v>
      </c>
      <c r="H22" s="24" t="e">
        <f t="shared" ref="H22:H23" si="3">F22-G22</f>
        <v>#REF!</v>
      </c>
    </row>
    <row r="23" spans="1:8" x14ac:dyDescent="0.25">
      <c r="A23" s="43"/>
      <c r="B23" s="43" t="s">
        <v>38</v>
      </c>
      <c r="C23" s="28" t="e">
        <f>'Budget P1 USD'!C125</f>
        <v>#REF!</v>
      </c>
      <c r="D23" s="28" t="e">
        <f>'Budget P1 USD'!D125</f>
        <v>#REF!</v>
      </c>
      <c r="E23" s="45" t="e">
        <f t="shared" si="2"/>
        <v>#REF!</v>
      </c>
      <c r="F23" s="4" t="e">
        <f t="shared" si="1"/>
        <v>#REF!</v>
      </c>
      <c r="G23" s="4" t="e">
        <f>#REF!</f>
        <v>#REF!</v>
      </c>
      <c r="H23" s="24" t="e">
        <f t="shared" si="3"/>
        <v>#REF!</v>
      </c>
    </row>
    <row r="24" spans="1:8" x14ac:dyDescent="0.25">
      <c r="A24" s="43"/>
      <c r="B24" s="43"/>
      <c r="C24" s="23"/>
      <c r="D24" s="23"/>
      <c r="E24" s="22">
        <f>SUM(C24:D24)</f>
        <v>0</v>
      </c>
    </row>
    <row r="25" spans="1:8" x14ac:dyDescent="0.25">
      <c r="C25" s="24"/>
      <c r="D25" s="24"/>
      <c r="E25" s="24"/>
    </row>
    <row r="26" spans="1:8" x14ac:dyDescent="0.25">
      <c r="B26" t="s">
        <v>35</v>
      </c>
      <c r="C26" s="25" t="e">
        <f>C8/EUR</f>
        <v>#REF!</v>
      </c>
      <c r="D26" s="25" t="e">
        <f>D8/EUR</f>
        <v>#REF!</v>
      </c>
    </row>
    <row r="27" spans="1:8" x14ac:dyDescent="0.25">
      <c r="B27" t="s">
        <v>39</v>
      </c>
      <c r="C27" s="25" t="e">
        <f>C26-#REF!</f>
        <v>#REF!</v>
      </c>
      <c r="D27" s="25" t="e">
        <f>D26-#REF!</f>
        <v>#REF!</v>
      </c>
    </row>
    <row r="28" spans="1:8" x14ac:dyDescent="0.25">
      <c r="C28" s="25"/>
      <c r="D28" s="25"/>
    </row>
    <row r="29" spans="1:8" x14ac:dyDescent="0.25">
      <c r="B29" s="61" t="s">
        <v>40</v>
      </c>
      <c r="C29" s="25"/>
      <c r="D29" s="25"/>
    </row>
    <row r="31" spans="1:8" x14ac:dyDescent="0.25">
      <c r="B31" s="2" t="s">
        <v>41</v>
      </c>
      <c r="C31" t="s">
        <v>42</v>
      </c>
      <c r="D31" t="s">
        <v>35</v>
      </c>
    </row>
    <row r="32" spans="1:8" x14ac:dyDescent="0.25">
      <c r="B32" s="56" t="s">
        <v>43</v>
      </c>
      <c r="C32" s="57">
        <f>D32*EUR</f>
        <v>15671.25</v>
      </c>
      <c r="D32" s="57">
        <v>12500</v>
      </c>
    </row>
    <row r="33" spans="2:5" x14ac:dyDescent="0.25">
      <c r="B33" s="58" t="s">
        <v>52</v>
      </c>
      <c r="C33" s="57">
        <f>D33*EUR</f>
        <v>23506.875</v>
      </c>
      <c r="D33" s="57">
        <f>9375*2</f>
        <v>18750</v>
      </c>
    </row>
    <row r="34" spans="2:5" x14ac:dyDescent="0.25">
      <c r="B34" s="58" t="s">
        <v>53</v>
      </c>
      <c r="C34" s="57" t="e">
        <f>D34*EUR</f>
        <v>#REF!</v>
      </c>
      <c r="D34" s="57" t="e">
        <f>G9-D33-D32</f>
        <v>#REF!</v>
      </c>
    </row>
    <row r="35" spans="2:5" x14ac:dyDescent="0.25">
      <c r="B35" s="58"/>
      <c r="C35" s="59" t="e">
        <f>SUM(C32:C34)</f>
        <v>#REF!</v>
      </c>
      <c r="D35" s="59" t="e">
        <f>SUM(D32:D34)</f>
        <v>#REF!</v>
      </c>
    </row>
    <row r="36" spans="2:5" x14ac:dyDescent="0.25">
      <c r="C36" s="15"/>
      <c r="D36" s="15"/>
    </row>
    <row r="37" spans="2:5" x14ac:dyDescent="0.25">
      <c r="C37" s="52"/>
      <c r="D37" s="52"/>
    </row>
    <row r="38" spans="2:5" x14ac:dyDescent="0.25">
      <c r="B38" t="s">
        <v>21</v>
      </c>
      <c r="C38" s="52" t="e">
        <f>E16</f>
        <v>#REF!</v>
      </c>
      <c r="D38" s="52" t="e">
        <f>F16</f>
        <v>#REF!</v>
      </c>
    </row>
    <row r="39" spans="2:5" x14ac:dyDescent="0.25">
      <c r="B39" t="s">
        <v>22</v>
      </c>
      <c r="C39" s="52" t="e">
        <f>E17</f>
        <v>#REF!</v>
      </c>
      <c r="D39" s="52" t="e">
        <f>F17</f>
        <v>#REF!</v>
      </c>
    </row>
    <row r="40" spans="2:5" x14ac:dyDescent="0.25">
      <c r="C40" s="15"/>
      <c r="D40" s="15"/>
    </row>
    <row r="42" spans="2:5" x14ac:dyDescent="0.25">
      <c r="B42" s="2" t="s">
        <v>44</v>
      </c>
      <c r="C42" s="24" t="e">
        <f>E10</f>
        <v>#REF!</v>
      </c>
      <c r="D42" s="24" t="e">
        <f>F10</f>
        <v>#REF!</v>
      </c>
      <c r="E42" s="53" t="s">
        <v>51</v>
      </c>
    </row>
    <row r="44" spans="2:5" x14ac:dyDescent="0.25">
      <c r="B44" t="s">
        <v>18</v>
      </c>
      <c r="C44" s="24" t="e">
        <f t="shared" ref="C44:D46" si="4">E12</f>
        <v>#REF!</v>
      </c>
      <c r="D44" s="24" t="e">
        <f t="shared" si="4"/>
        <v>#REF!</v>
      </c>
      <c r="E44" t="s">
        <v>59</v>
      </c>
    </row>
    <row r="45" spans="2:5" x14ac:dyDescent="0.25">
      <c r="B45" t="s">
        <v>58</v>
      </c>
      <c r="C45" s="24" t="e">
        <f t="shared" si="4"/>
        <v>#REF!</v>
      </c>
      <c r="D45" s="24" t="e">
        <f t="shared" si="4"/>
        <v>#REF!</v>
      </c>
      <c r="E45" t="s">
        <v>60</v>
      </c>
    </row>
    <row r="46" spans="2:5" x14ac:dyDescent="0.25">
      <c r="B46" t="s">
        <v>5</v>
      </c>
      <c r="C46" s="24" t="e">
        <f t="shared" si="4"/>
        <v>#REF!</v>
      </c>
      <c r="D46" s="24" t="e">
        <f t="shared" si="4"/>
        <v>#REF!</v>
      </c>
      <c r="E46" t="s">
        <v>54</v>
      </c>
    </row>
    <row r="47" spans="2:5" x14ac:dyDescent="0.25">
      <c r="B47" t="s">
        <v>45</v>
      </c>
      <c r="C47" s="24" t="e">
        <f>E19</f>
        <v>#REF!</v>
      </c>
      <c r="D47" s="24" t="e">
        <f>F19</f>
        <v>#REF!</v>
      </c>
      <c r="E47" t="s">
        <v>77</v>
      </c>
    </row>
    <row r="48" spans="2:5" x14ac:dyDescent="0.25">
      <c r="B48" t="s">
        <v>46</v>
      </c>
      <c r="C48" s="24" t="e">
        <f>E20</f>
        <v>#REF!</v>
      </c>
      <c r="D48" s="24" t="e">
        <f>F20</f>
        <v>#REF!</v>
      </c>
      <c r="E48" t="s">
        <v>78</v>
      </c>
    </row>
    <row r="49" spans="2:5" x14ac:dyDescent="0.25">
      <c r="B49" t="s">
        <v>3</v>
      </c>
      <c r="C49" s="24" t="e">
        <f>E18</f>
        <v>#REF!</v>
      </c>
      <c r="D49" s="24" t="e">
        <f>F18</f>
        <v>#REF!</v>
      </c>
      <c r="E49" t="s">
        <v>55</v>
      </c>
    </row>
    <row r="50" spans="2:5" x14ac:dyDescent="0.25">
      <c r="B50" t="s">
        <v>47</v>
      </c>
      <c r="C50" s="24" t="e">
        <f>E22</f>
        <v>#REF!</v>
      </c>
      <c r="D50" s="24" t="e">
        <f>F22</f>
        <v>#REF!</v>
      </c>
      <c r="E50" t="s">
        <v>56</v>
      </c>
    </row>
    <row r="52" spans="2:5" x14ac:dyDescent="0.25">
      <c r="B52" t="s">
        <v>48</v>
      </c>
      <c r="C52" s="24" t="e">
        <f>E23</f>
        <v>#REF!</v>
      </c>
      <c r="D52" s="24" t="e">
        <f>F23</f>
        <v>#REF!</v>
      </c>
      <c r="E52" t="s">
        <v>57</v>
      </c>
    </row>
    <row r="53" spans="2:5" ht="15.75" thickBot="1" x14ac:dyDescent="0.3">
      <c r="C53" s="54" t="e">
        <f>SUM(C35:C52)</f>
        <v>#REF!</v>
      </c>
      <c r="D53" s="54" t="e">
        <f>SUM(D35:D52)</f>
        <v>#REF!</v>
      </c>
    </row>
    <row r="54" spans="2:5" ht="15.75" thickTop="1" x14ac:dyDescent="0.25"/>
    <row r="56" spans="2:5" ht="30" x14ac:dyDescent="0.25">
      <c r="B56" s="61" t="s">
        <v>61</v>
      </c>
      <c r="C56" s="60" t="s">
        <v>64</v>
      </c>
      <c r="D56" s="60" t="s">
        <v>63</v>
      </c>
    </row>
    <row r="58" spans="2:5" x14ac:dyDescent="0.25">
      <c r="B58" t="s">
        <v>62</v>
      </c>
      <c r="C58" s="4">
        <f>D58*EUR</f>
        <v>68584.912200000006</v>
      </c>
      <c r="D58" s="4">
        <v>54706</v>
      </c>
    </row>
    <row r="59" spans="2:5" x14ac:dyDescent="0.25">
      <c r="B59" t="s">
        <v>65</v>
      </c>
      <c r="C59" s="4">
        <f>D59*EUR</f>
        <v>6590.7008999999998</v>
      </c>
      <c r="D59" s="4">
        <v>5257</v>
      </c>
    </row>
    <row r="60" spans="2:5" ht="15.75" thickBot="1" x14ac:dyDescent="0.3">
      <c r="C60" s="54">
        <f>SUM(C58:C59)</f>
        <v>75175.613100000002</v>
      </c>
      <c r="D60" s="54">
        <f>SUM(D58:D59)</f>
        <v>59963</v>
      </c>
    </row>
    <row r="61" spans="2:5" ht="15.75" thickTop="1" x14ac:dyDescent="0.25"/>
  </sheetData>
  <mergeCells count="6">
    <mergeCell ref="A1:E1"/>
    <mergeCell ref="A2:E2"/>
    <mergeCell ref="A3:E3"/>
    <mergeCell ref="A5:A6"/>
    <mergeCell ref="B5:B6"/>
    <mergeCell ref="C5:E5"/>
  </mergeCells>
  <pageMargins left="0.49" right="0.66" top="0.52" bottom="0.54" header="0.3" footer="0.3"/>
  <pageSetup paperSize="9" scale="69" fitToHeight="2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FF0000"/>
    <pageSetUpPr fitToPage="1"/>
  </sheetPr>
  <dimension ref="A2:X55"/>
  <sheetViews>
    <sheetView zoomScale="90" zoomScaleNormal="90" workbookViewId="0">
      <pane xSplit="1" ySplit="2" topLeftCell="B3" activePane="bottomRight" state="frozen"/>
      <selection activeCell="B160" sqref="B160"/>
      <selection pane="topRight" activeCell="B160" sqref="B160"/>
      <selection pane="bottomLeft" activeCell="B160" sqref="B160"/>
      <selection pane="bottomRight" activeCell="D36" sqref="D36"/>
    </sheetView>
  </sheetViews>
  <sheetFormatPr defaultRowHeight="15" x14ac:dyDescent="0.25"/>
  <cols>
    <col min="1" max="1" width="36.28515625" bestFit="1" customWidth="1"/>
    <col min="2" max="3" width="10.5703125" bestFit="1" customWidth="1"/>
    <col min="4" max="4" width="8.140625" bestFit="1" customWidth="1"/>
    <col min="5" max="6" width="9" bestFit="1" customWidth="1"/>
    <col min="7" max="7" width="8.140625" bestFit="1" customWidth="1"/>
    <col min="8" max="8" width="9.5703125" bestFit="1" customWidth="1"/>
    <col min="9" max="9" width="10.7109375" bestFit="1" customWidth="1"/>
    <col min="10" max="10" width="9.5703125" bestFit="1" customWidth="1"/>
    <col min="11" max="13" width="8.140625" bestFit="1" customWidth="1"/>
    <col min="14" max="14" width="10.5703125" bestFit="1" customWidth="1"/>
    <col min="15" max="15" width="5.85546875" customWidth="1"/>
    <col min="16" max="16" width="9.7109375" customWidth="1"/>
    <col min="17" max="17" width="2.5703125" customWidth="1"/>
    <col min="19" max="19" width="11.7109375" bestFit="1" customWidth="1"/>
  </cols>
  <sheetData>
    <row r="2" spans="1:24" x14ac:dyDescent="0.25">
      <c r="A2" s="23"/>
      <c r="B2" s="62" t="s">
        <v>49</v>
      </c>
      <c r="C2" s="63">
        <v>40909</v>
      </c>
      <c r="D2" s="63">
        <v>40940</v>
      </c>
      <c r="E2" s="63">
        <v>40969</v>
      </c>
      <c r="F2" s="63">
        <v>41000</v>
      </c>
      <c r="G2" s="63">
        <v>41030</v>
      </c>
      <c r="H2" s="63">
        <v>41061</v>
      </c>
      <c r="I2" s="63">
        <v>41091</v>
      </c>
      <c r="J2" s="63">
        <v>41122</v>
      </c>
      <c r="K2" s="63">
        <v>41153</v>
      </c>
      <c r="L2" s="63">
        <v>41183</v>
      </c>
      <c r="M2" s="63">
        <v>41214</v>
      </c>
      <c r="N2" s="63">
        <v>41244</v>
      </c>
      <c r="P2" t="s">
        <v>79</v>
      </c>
      <c r="R2" t="s">
        <v>80</v>
      </c>
    </row>
    <row r="3" spans="1:24" x14ac:dyDescent="0.25">
      <c r="A3" s="64" t="s">
        <v>15</v>
      </c>
      <c r="B3" s="23"/>
      <c r="C3" s="23"/>
      <c r="D3" s="23"/>
      <c r="E3" s="23"/>
      <c r="F3" s="21"/>
      <c r="G3" s="23"/>
      <c r="H3" s="23"/>
      <c r="I3" s="23"/>
      <c r="J3" s="23"/>
      <c r="K3" s="23"/>
      <c r="L3" s="23"/>
      <c r="M3" s="23"/>
      <c r="N3" s="23"/>
    </row>
    <row r="4" spans="1:24" x14ac:dyDescent="0.25">
      <c r="A4" s="65" t="s">
        <v>50</v>
      </c>
      <c r="B4" s="28">
        <f>SUM(C4:N4)</f>
        <v>11754</v>
      </c>
      <c r="C4" s="28"/>
      <c r="D4" s="28"/>
      <c r="E4" s="28"/>
      <c r="F4" s="28">
        <v>1306</v>
      </c>
      <c r="G4" s="28">
        <v>1306</v>
      </c>
      <c r="H4" s="28">
        <v>1306</v>
      </c>
      <c r="I4" s="28">
        <v>1306</v>
      </c>
      <c r="J4" s="28">
        <v>1306</v>
      </c>
      <c r="K4" s="28">
        <v>1306</v>
      </c>
      <c r="L4" s="28">
        <v>1306</v>
      </c>
      <c r="M4" s="28">
        <v>1306</v>
      </c>
      <c r="N4" s="28">
        <v>1306</v>
      </c>
    </row>
    <row r="5" spans="1:24" x14ac:dyDescent="0.25">
      <c r="A5" s="23" t="s">
        <v>73</v>
      </c>
      <c r="B5" s="28">
        <f>SUM(C5:N5)</f>
        <v>8997.75</v>
      </c>
      <c r="C5" s="28"/>
      <c r="D5" s="28"/>
      <c r="E5" s="28"/>
      <c r="F5" s="28">
        <f>333.25*3</f>
        <v>999.75</v>
      </c>
      <c r="G5" s="28">
        <f t="shared" ref="G5:N5" si="0">333.25*3</f>
        <v>999.75</v>
      </c>
      <c r="H5" s="28">
        <f t="shared" si="0"/>
        <v>999.75</v>
      </c>
      <c r="I5" s="28">
        <f t="shared" si="0"/>
        <v>999.75</v>
      </c>
      <c r="J5" s="28">
        <f t="shared" si="0"/>
        <v>999.75</v>
      </c>
      <c r="K5" s="28">
        <f t="shared" si="0"/>
        <v>999.75</v>
      </c>
      <c r="L5" s="28">
        <f t="shared" si="0"/>
        <v>999.75</v>
      </c>
      <c r="M5" s="28">
        <f t="shared" si="0"/>
        <v>999.75</v>
      </c>
      <c r="N5" s="28">
        <f t="shared" si="0"/>
        <v>999.75</v>
      </c>
      <c r="P5" s="14"/>
    </row>
    <row r="6" spans="1:24" x14ac:dyDescent="0.25">
      <c r="A6" s="23" t="s">
        <v>66</v>
      </c>
      <c r="B6" s="28">
        <f>SUM(C6:N6)</f>
        <v>5625</v>
      </c>
      <c r="C6" s="66"/>
      <c r="D6" s="66"/>
      <c r="E6" s="66"/>
      <c r="F6" s="66"/>
      <c r="G6" s="66"/>
      <c r="H6" s="73"/>
      <c r="I6" s="73">
        <v>1125</v>
      </c>
      <c r="J6" s="73">
        <v>1125</v>
      </c>
      <c r="K6" s="73">
        <v>1125</v>
      </c>
      <c r="L6" s="73">
        <v>1125</v>
      </c>
      <c r="M6" s="73">
        <v>1125</v>
      </c>
      <c r="N6" s="73"/>
    </row>
    <row r="7" spans="1:24" x14ac:dyDescent="0.25">
      <c r="A7" s="23" t="s">
        <v>72</v>
      </c>
      <c r="B7" s="28">
        <f>SUM(C7:N7)</f>
        <v>6750</v>
      </c>
      <c r="C7" s="66"/>
      <c r="D7" s="66"/>
      <c r="E7" s="66"/>
      <c r="F7" s="66"/>
      <c r="G7" s="66"/>
      <c r="H7" s="73"/>
      <c r="I7" s="73"/>
      <c r="J7" s="73"/>
      <c r="K7" s="73"/>
      <c r="L7" s="73">
        <f>1000*4.5</f>
        <v>4500</v>
      </c>
      <c r="M7" s="73">
        <f>500*4.5</f>
        <v>2250</v>
      </c>
      <c r="N7" s="73"/>
    </row>
    <row r="8" spans="1:24" x14ac:dyDescent="0.25">
      <c r="A8" s="23"/>
      <c r="B8" s="78">
        <f>SUM(B4:B7)</f>
        <v>33126.75</v>
      </c>
      <c r="C8" s="76"/>
      <c r="D8" s="76"/>
      <c r="E8" s="76"/>
      <c r="F8" s="76"/>
      <c r="G8" s="76"/>
      <c r="H8" s="77"/>
      <c r="I8" s="77"/>
      <c r="J8" s="77"/>
      <c r="K8" s="77"/>
      <c r="L8" s="77"/>
      <c r="M8" s="77"/>
      <c r="N8" s="77"/>
      <c r="P8" s="4" t="e">
        <f>'Budget P1 USD (2)'!E9</f>
        <v>#REF!</v>
      </c>
      <c r="R8" s="24" t="e">
        <f>P8-B8</f>
        <v>#REF!</v>
      </c>
      <c r="S8" s="79" t="e">
        <f t="shared" ref="S8:S28" si="1">R8/EUR</f>
        <v>#REF!</v>
      </c>
      <c r="V8">
        <v>-3500</v>
      </c>
      <c r="W8">
        <v>-2000</v>
      </c>
      <c r="X8">
        <v>-1000</v>
      </c>
    </row>
    <row r="9" spans="1:24" x14ac:dyDescent="0.25">
      <c r="A9" s="23"/>
      <c r="B9" s="28"/>
      <c r="C9" s="21"/>
      <c r="D9" s="23"/>
      <c r="E9" s="23"/>
      <c r="F9" s="74"/>
      <c r="G9" s="23"/>
      <c r="H9" s="23"/>
      <c r="I9" s="23"/>
      <c r="J9" s="23"/>
      <c r="K9" s="23"/>
      <c r="L9" s="23"/>
      <c r="M9" s="23"/>
      <c r="N9" s="23"/>
      <c r="P9" s="4"/>
      <c r="R9" s="24">
        <f t="shared" ref="R9:R28" si="2">P9-B9</f>
        <v>0</v>
      </c>
      <c r="S9" s="79">
        <f t="shared" si="1"/>
        <v>0</v>
      </c>
    </row>
    <row r="10" spans="1:24" x14ac:dyDescent="0.25">
      <c r="A10" s="23" t="s">
        <v>21</v>
      </c>
      <c r="B10" s="28">
        <f>SUM(C10:N10)</f>
        <v>12632</v>
      </c>
      <c r="C10" s="67"/>
      <c r="D10" s="67"/>
      <c r="E10" s="67"/>
      <c r="F10" s="67"/>
      <c r="G10" s="67"/>
      <c r="H10" s="68">
        <v>1000</v>
      </c>
      <c r="I10" s="68">
        <v>7000</v>
      </c>
      <c r="J10" s="68">
        <f>4681-49</f>
        <v>4632</v>
      </c>
      <c r="K10" s="67"/>
      <c r="L10" s="67"/>
      <c r="M10" s="67"/>
      <c r="N10" s="67"/>
      <c r="P10" s="4" t="e">
        <f>'Budget P1 USD (2)'!E16</f>
        <v>#REF!</v>
      </c>
      <c r="R10" s="24" t="e">
        <f t="shared" si="2"/>
        <v>#REF!</v>
      </c>
      <c r="S10" s="79" t="e">
        <f t="shared" si="1"/>
        <v>#REF!</v>
      </c>
    </row>
    <row r="11" spans="1:24" x14ac:dyDescent="0.25">
      <c r="A11" s="23" t="s">
        <v>22</v>
      </c>
      <c r="B11" s="28">
        <f t="shared" ref="B11:B12" si="3">SUM(C11:N11)</f>
        <v>4500</v>
      </c>
      <c r="C11" s="67"/>
      <c r="D11" s="67"/>
      <c r="E11" s="67"/>
      <c r="F11" s="67"/>
      <c r="G11" s="67"/>
      <c r="H11" s="67"/>
      <c r="I11" s="69">
        <v>750</v>
      </c>
      <c r="J11" s="69">
        <v>750</v>
      </c>
      <c r="K11" s="69">
        <v>750</v>
      </c>
      <c r="L11" s="69">
        <v>750</v>
      </c>
      <c r="M11" s="69">
        <v>750</v>
      </c>
      <c r="N11" s="67">
        <v>750</v>
      </c>
      <c r="P11" s="4" t="e">
        <f>'Budget P1 USD (2)'!E17</f>
        <v>#REF!</v>
      </c>
      <c r="R11" s="24" t="e">
        <f t="shared" si="2"/>
        <v>#REF!</v>
      </c>
      <c r="S11" s="79" t="e">
        <f t="shared" si="1"/>
        <v>#REF!</v>
      </c>
    </row>
    <row r="12" spans="1:24" x14ac:dyDescent="0.25">
      <c r="A12" s="23" t="s">
        <v>76</v>
      </c>
      <c r="B12" s="28">
        <f t="shared" si="3"/>
        <v>6000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70">
        <v>6000</v>
      </c>
      <c r="N12" s="23"/>
      <c r="P12" s="4"/>
      <c r="R12" s="24">
        <f t="shared" si="2"/>
        <v>-6000</v>
      </c>
      <c r="S12" s="79">
        <f t="shared" si="1"/>
        <v>-4785.8339315625744</v>
      </c>
      <c r="T12">
        <v>4200</v>
      </c>
    </row>
    <row r="13" spans="1:24" x14ac:dyDescent="0.25">
      <c r="A13" s="23"/>
      <c r="B13" s="28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P13" s="4"/>
      <c r="R13" s="24">
        <f t="shared" si="2"/>
        <v>0</v>
      </c>
      <c r="S13" s="79">
        <f t="shared" si="1"/>
        <v>0</v>
      </c>
    </row>
    <row r="14" spans="1:24" x14ac:dyDescent="0.25">
      <c r="A14" s="71" t="s">
        <v>16</v>
      </c>
      <c r="B14" s="28">
        <f>SUM(C14:N14)</f>
        <v>7296</v>
      </c>
      <c r="C14" s="28"/>
      <c r="D14" s="28"/>
      <c r="E14" s="28"/>
      <c r="F14" s="28"/>
      <c r="G14" s="28">
        <v>912</v>
      </c>
      <c r="H14" s="28">
        <v>912</v>
      </c>
      <c r="I14" s="28">
        <v>912</v>
      </c>
      <c r="J14" s="28">
        <v>912</v>
      </c>
      <c r="K14" s="28">
        <v>912</v>
      </c>
      <c r="L14" s="28">
        <v>912</v>
      </c>
      <c r="M14" s="28">
        <v>912</v>
      </c>
      <c r="N14" s="28">
        <v>912</v>
      </c>
      <c r="P14" s="4" t="e">
        <f>'Budget P1 USD (2)'!E10</f>
        <v>#REF!</v>
      </c>
      <c r="R14" s="24" t="e">
        <f t="shared" si="2"/>
        <v>#REF!</v>
      </c>
      <c r="S14" s="79" t="e">
        <f t="shared" si="1"/>
        <v>#REF!</v>
      </c>
      <c r="T14">
        <v>-4200</v>
      </c>
      <c r="U14">
        <v>-8000</v>
      </c>
      <c r="V14">
        <v>-1600</v>
      </c>
    </row>
    <row r="15" spans="1:24" x14ac:dyDescent="0.25">
      <c r="A15" s="21"/>
      <c r="B15" s="28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4"/>
      <c r="R15" s="24">
        <f t="shared" si="2"/>
        <v>0</v>
      </c>
      <c r="S15" s="79">
        <f t="shared" si="1"/>
        <v>0</v>
      </c>
    </row>
    <row r="16" spans="1:24" x14ac:dyDescent="0.25">
      <c r="A16" s="23" t="s">
        <v>18</v>
      </c>
      <c r="B16" s="28">
        <v>24350</v>
      </c>
      <c r="C16" s="67"/>
      <c r="D16" s="67"/>
      <c r="E16" s="67"/>
      <c r="F16" s="67"/>
      <c r="G16" s="67"/>
      <c r="H16" s="67"/>
      <c r="I16" s="67">
        <v>24350</v>
      </c>
      <c r="J16" s="69"/>
      <c r="K16" s="67"/>
      <c r="L16" s="67"/>
      <c r="M16" s="67"/>
      <c r="N16" s="67"/>
      <c r="P16" s="4" t="e">
        <f>'Budget P1 USD (2)'!E12</f>
        <v>#REF!</v>
      </c>
      <c r="R16" s="24" t="e">
        <f t="shared" si="2"/>
        <v>#REF!</v>
      </c>
      <c r="S16" s="79" t="e">
        <f t="shared" si="1"/>
        <v>#REF!</v>
      </c>
      <c r="U16">
        <v>8000</v>
      </c>
      <c r="V16">
        <v>2000</v>
      </c>
    </row>
    <row r="17" spans="1:24" x14ac:dyDescent="0.25">
      <c r="A17" s="23" t="s">
        <v>74</v>
      </c>
      <c r="B17" s="28">
        <f>SUM(C17:K17)</f>
        <v>3102.75</v>
      </c>
      <c r="C17" s="67"/>
      <c r="D17" s="67"/>
      <c r="E17" s="67"/>
      <c r="F17" s="67"/>
      <c r="G17" s="67"/>
      <c r="H17" s="69">
        <f>1034.25*3</f>
        <v>3102.75</v>
      </c>
      <c r="I17" s="67"/>
      <c r="J17" s="67"/>
      <c r="K17" s="67"/>
      <c r="L17" s="67"/>
      <c r="M17" s="67"/>
      <c r="N17" s="67"/>
      <c r="P17" s="4" t="e">
        <f>'Budget P1 USD (2)'!E13</f>
        <v>#REF!</v>
      </c>
      <c r="R17" s="24" t="e">
        <f t="shared" si="2"/>
        <v>#REF!</v>
      </c>
      <c r="S17" s="79" t="e">
        <f t="shared" si="1"/>
        <v>#REF!</v>
      </c>
      <c r="V17">
        <v>1500</v>
      </c>
    </row>
    <row r="18" spans="1:24" x14ac:dyDescent="0.25">
      <c r="A18" s="23" t="s">
        <v>5</v>
      </c>
      <c r="B18" s="28">
        <f>K18</f>
        <v>24552</v>
      </c>
      <c r="C18" s="67"/>
      <c r="D18" s="67"/>
      <c r="E18" s="67"/>
      <c r="F18" s="67"/>
      <c r="G18" s="67"/>
      <c r="H18" s="67"/>
      <c r="I18" s="67"/>
      <c r="J18" s="67"/>
      <c r="K18" s="69">
        <v>24552</v>
      </c>
      <c r="L18" s="67"/>
      <c r="M18" s="67"/>
      <c r="N18" s="67"/>
      <c r="P18" s="4" t="e">
        <f>'Budget P1 USD (2)'!E14</f>
        <v>#REF!</v>
      </c>
      <c r="R18" s="24" t="e">
        <f t="shared" si="2"/>
        <v>#REF!</v>
      </c>
      <c r="S18" s="79" t="e">
        <f t="shared" si="1"/>
        <v>#REF!</v>
      </c>
      <c r="V18">
        <v>1600</v>
      </c>
    </row>
    <row r="19" spans="1:24" x14ac:dyDescent="0.25">
      <c r="A19" s="23" t="s">
        <v>71</v>
      </c>
      <c r="B19" s="28" t="e">
        <f>'Budget P1 USD (2)'!C47+1000</f>
        <v>#REF!</v>
      </c>
      <c r="C19" s="67"/>
      <c r="D19" s="67"/>
      <c r="E19" s="67"/>
      <c r="F19" s="67"/>
      <c r="G19" s="67"/>
      <c r="H19" s="67"/>
      <c r="I19" s="67"/>
      <c r="J19" s="67"/>
      <c r="K19" s="69">
        <v>4761</v>
      </c>
      <c r="L19" s="67"/>
      <c r="M19" s="67"/>
      <c r="N19" s="67"/>
      <c r="P19" s="4" t="e">
        <f>'Budget P1 USD (2)'!E19</f>
        <v>#REF!</v>
      </c>
      <c r="R19" s="24" t="e">
        <f t="shared" si="2"/>
        <v>#REF!</v>
      </c>
      <c r="S19" s="79" t="e">
        <f t="shared" si="1"/>
        <v>#REF!</v>
      </c>
    </row>
    <row r="20" spans="1:24" x14ac:dyDescent="0.25">
      <c r="A20" s="23" t="s">
        <v>46</v>
      </c>
      <c r="B20" s="28" t="e">
        <f>'Budget P1 USD (2)'!C48</f>
        <v>#REF!</v>
      </c>
      <c r="C20" s="73"/>
      <c r="D20" s="67"/>
      <c r="E20" s="67"/>
      <c r="F20" s="67"/>
      <c r="G20" s="67"/>
      <c r="H20" s="67"/>
      <c r="I20" s="67"/>
      <c r="J20" s="67"/>
      <c r="K20" s="69">
        <v>3761</v>
      </c>
      <c r="L20" s="67"/>
      <c r="M20" s="67"/>
      <c r="N20" s="67"/>
      <c r="P20" s="4" t="e">
        <f>'Budget P1 USD (2)'!E20</f>
        <v>#REF!</v>
      </c>
      <c r="R20" s="24" t="e">
        <f t="shared" si="2"/>
        <v>#REF!</v>
      </c>
      <c r="S20" s="79" t="e">
        <f t="shared" si="1"/>
        <v>#REF!</v>
      </c>
    </row>
    <row r="21" spans="1:24" x14ac:dyDescent="0.25">
      <c r="A21" s="23" t="s">
        <v>3</v>
      </c>
      <c r="B21" s="28" t="e">
        <f>'Budget P1 USD (2)'!C49</f>
        <v>#REF!</v>
      </c>
      <c r="C21" s="67"/>
      <c r="D21" s="67"/>
      <c r="E21" s="67"/>
      <c r="F21" s="67"/>
      <c r="G21" s="67"/>
      <c r="H21" s="67"/>
      <c r="I21" s="69">
        <v>2761</v>
      </c>
      <c r="J21" s="69">
        <v>1000</v>
      </c>
      <c r="K21" s="67"/>
      <c r="L21" s="67"/>
      <c r="M21" s="67"/>
      <c r="N21" s="67"/>
      <c r="P21" s="4" t="e">
        <f>'Budget P1 USD (2)'!E18</f>
        <v>#REF!</v>
      </c>
      <c r="R21" s="24" t="e">
        <f t="shared" si="2"/>
        <v>#REF!</v>
      </c>
      <c r="S21" s="79" t="e">
        <f t="shared" si="1"/>
        <v>#REF!</v>
      </c>
    </row>
    <row r="22" spans="1:24" x14ac:dyDescent="0.25">
      <c r="A22" s="23" t="s">
        <v>70</v>
      </c>
      <c r="B22" s="28">
        <f>SUM(D22:N22)</f>
        <v>4799.99</v>
      </c>
      <c r="C22" s="68"/>
      <c r="D22" s="68"/>
      <c r="E22" s="68">
        <v>200</v>
      </c>
      <c r="F22" s="68">
        <v>200</v>
      </c>
      <c r="G22" s="68">
        <v>200</v>
      </c>
      <c r="H22" s="68">
        <f>933.33+200</f>
        <v>1133.33</v>
      </c>
      <c r="I22" s="68">
        <f>933.33+200</f>
        <v>1133.33</v>
      </c>
      <c r="J22" s="68">
        <f>933.33+200</f>
        <v>1133.33</v>
      </c>
      <c r="K22" s="68">
        <v>200</v>
      </c>
      <c r="L22" s="68">
        <v>200</v>
      </c>
      <c r="M22" s="68">
        <v>200</v>
      </c>
      <c r="N22" s="68">
        <v>200</v>
      </c>
      <c r="P22" s="4" t="e">
        <f>'Budget P1 USD (2)'!E22</f>
        <v>#REF!</v>
      </c>
      <c r="R22" s="24" t="e">
        <f t="shared" si="2"/>
        <v>#REF!</v>
      </c>
      <c r="S22" s="79" t="e">
        <f t="shared" si="1"/>
        <v>#REF!</v>
      </c>
      <c r="W22">
        <v>2000</v>
      </c>
      <c r="X22">
        <v>1000</v>
      </c>
    </row>
    <row r="23" spans="1:24" x14ac:dyDescent="0.25">
      <c r="A23" s="75" t="s">
        <v>75</v>
      </c>
      <c r="B23" s="28">
        <f>SUM(C23:M23)</f>
        <v>3185</v>
      </c>
      <c r="C23" s="68"/>
      <c r="D23" s="68"/>
      <c r="E23" s="68"/>
      <c r="F23" s="68"/>
      <c r="G23" s="68"/>
      <c r="H23" s="68">
        <v>1800</v>
      </c>
      <c r="I23" s="68"/>
      <c r="J23" s="68">
        <f>785+600</f>
        <v>1385</v>
      </c>
      <c r="K23" s="68"/>
      <c r="L23" s="68"/>
      <c r="M23" s="68"/>
      <c r="N23" s="67"/>
      <c r="P23" s="4"/>
      <c r="R23" s="24">
        <f t="shared" si="2"/>
        <v>-3185</v>
      </c>
      <c r="S23" s="79">
        <f t="shared" si="1"/>
        <v>-2540.4801786711332</v>
      </c>
    </row>
    <row r="24" spans="1:24" x14ac:dyDescent="0.25">
      <c r="A24" s="72" t="s">
        <v>67</v>
      </c>
      <c r="B24" s="28">
        <f>SUM(C24:N24)</f>
        <v>4160</v>
      </c>
      <c r="C24" s="68"/>
      <c r="D24" s="68"/>
      <c r="E24" s="68">
        <v>376</v>
      </c>
      <c r="F24" s="68">
        <v>376</v>
      </c>
      <c r="G24" s="68">
        <v>376</v>
      </c>
      <c r="H24" s="68">
        <v>376</v>
      </c>
      <c r="I24" s="68">
        <v>376</v>
      </c>
      <c r="J24" s="68">
        <v>376</v>
      </c>
      <c r="K24" s="68">
        <f>376+100</f>
        <v>476</v>
      </c>
      <c r="L24" s="68">
        <f>376+100</f>
        <v>476</v>
      </c>
      <c r="M24" s="68">
        <f>376+100</f>
        <v>476</v>
      </c>
      <c r="N24" s="68">
        <f>376+100</f>
        <v>476</v>
      </c>
      <c r="P24" s="4"/>
      <c r="R24" s="24">
        <f t="shared" si="2"/>
        <v>-4160</v>
      </c>
      <c r="S24" s="79">
        <f t="shared" si="1"/>
        <v>-3318.1781925500518</v>
      </c>
    </row>
    <row r="25" spans="1:24" x14ac:dyDescent="0.25">
      <c r="A25" s="72" t="s">
        <v>68</v>
      </c>
      <c r="B25" s="28">
        <f>SUM(C25:N25)</f>
        <v>4438</v>
      </c>
      <c r="C25" s="68"/>
      <c r="D25" s="68"/>
      <c r="E25" s="68"/>
      <c r="F25" s="68"/>
      <c r="G25" s="68"/>
      <c r="H25" s="68">
        <v>634</v>
      </c>
      <c r="I25" s="68">
        <v>634</v>
      </c>
      <c r="J25" s="68">
        <v>634</v>
      </c>
      <c r="K25" s="68">
        <v>634</v>
      </c>
      <c r="L25" s="68">
        <v>634</v>
      </c>
      <c r="M25" s="68">
        <v>634</v>
      </c>
      <c r="N25" s="68">
        <v>634</v>
      </c>
      <c r="P25" s="4"/>
      <c r="R25" s="24">
        <f t="shared" si="2"/>
        <v>-4438</v>
      </c>
      <c r="S25" s="79">
        <f t="shared" si="1"/>
        <v>-3539.9218313791175</v>
      </c>
    </row>
    <row r="26" spans="1:24" x14ac:dyDescent="0.25">
      <c r="A26" s="23"/>
      <c r="B26" s="28"/>
      <c r="C26" s="23"/>
      <c r="D26" s="23"/>
      <c r="E26" s="23"/>
      <c r="F26" s="23"/>
      <c r="G26" s="23"/>
      <c r="H26" s="23"/>
      <c r="I26" s="23">
        <f>H26*160</f>
        <v>0</v>
      </c>
      <c r="J26" s="23"/>
      <c r="K26" s="23"/>
      <c r="L26" s="23"/>
      <c r="M26" s="23"/>
      <c r="N26" s="23"/>
      <c r="P26" s="4"/>
      <c r="R26" s="24">
        <f t="shared" si="2"/>
        <v>0</v>
      </c>
      <c r="S26" s="79">
        <f t="shared" si="1"/>
        <v>0</v>
      </c>
    </row>
    <row r="27" spans="1:24" x14ac:dyDescent="0.25">
      <c r="A27" s="23" t="s">
        <v>69</v>
      </c>
      <c r="B27" s="28" t="e">
        <f>'Budget P1 USD (2)'!C52</f>
        <v>#REF!</v>
      </c>
      <c r="C27" s="28" t="e">
        <f>$B$27/12</f>
        <v>#REF!</v>
      </c>
      <c r="D27" s="28" t="e">
        <f t="shared" ref="D27:N27" si="4">$B$27/12</f>
        <v>#REF!</v>
      </c>
      <c r="E27" s="28" t="e">
        <f t="shared" si="4"/>
        <v>#REF!</v>
      </c>
      <c r="F27" s="28" t="e">
        <f t="shared" si="4"/>
        <v>#REF!</v>
      </c>
      <c r="G27" s="28" t="e">
        <f t="shared" si="4"/>
        <v>#REF!</v>
      </c>
      <c r="H27" s="28" t="e">
        <f t="shared" si="4"/>
        <v>#REF!</v>
      </c>
      <c r="I27" s="28" t="e">
        <f t="shared" si="4"/>
        <v>#REF!</v>
      </c>
      <c r="J27" s="28" t="e">
        <f t="shared" si="4"/>
        <v>#REF!</v>
      </c>
      <c r="K27" s="28" t="e">
        <f t="shared" si="4"/>
        <v>#REF!</v>
      </c>
      <c r="L27" s="28" t="e">
        <f t="shared" si="4"/>
        <v>#REF!</v>
      </c>
      <c r="M27" s="28" t="e">
        <f t="shared" si="4"/>
        <v>#REF!</v>
      </c>
      <c r="N27" s="28" t="e">
        <f t="shared" si="4"/>
        <v>#REF!</v>
      </c>
      <c r="P27" s="14" t="e">
        <f>'Budget P1 USD (2)'!E23</f>
        <v>#REF!</v>
      </c>
      <c r="R27" s="24" t="e">
        <f t="shared" si="2"/>
        <v>#REF!</v>
      </c>
      <c r="S27" s="79" t="e">
        <f t="shared" si="1"/>
        <v>#REF!</v>
      </c>
    </row>
    <row r="28" spans="1:24" x14ac:dyDescent="0.25">
      <c r="A28" s="23"/>
      <c r="B28" s="28" t="e">
        <f>SUM(B8:B27)</f>
        <v>#REF!</v>
      </c>
      <c r="C28" s="28" t="e">
        <f t="shared" ref="C28:N28" si="5">SUM(C4:C27)</f>
        <v>#REF!</v>
      </c>
      <c r="D28" s="28" t="e">
        <f t="shared" si="5"/>
        <v>#REF!</v>
      </c>
      <c r="E28" s="28" t="e">
        <f t="shared" si="5"/>
        <v>#REF!</v>
      </c>
      <c r="F28" s="28" t="e">
        <f t="shared" si="5"/>
        <v>#REF!</v>
      </c>
      <c r="G28" s="28" t="e">
        <f t="shared" si="5"/>
        <v>#REF!</v>
      </c>
      <c r="H28" s="28" t="e">
        <f t="shared" si="5"/>
        <v>#REF!</v>
      </c>
      <c r="I28" s="28" t="e">
        <f t="shared" si="5"/>
        <v>#REF!</v>
      </c>
      <c r="J28" s="28" t="e">
        <f t="shared" si="5"/>
        <v>#REF!</v>
      </c>
      <c r="K28" s="28" t="e">
        <f t="shared" si="5"/>
        <v>#REF!</v>
      </c>
      <c r="L28" s="28" t="e">
        <f t="shared" si="5"/>
        <v>#REF!</v>
      </c>
      <c r="M28" s="28" t="e">
        <f t="shared" si="5"/>
        <v>#REF!</v>
      </c>
      <c r="N28" s="28" t="e">
        <f t="shared" si="5"/>
        <v>#REF!</v>
      </c>
      <c r="P28" s="14" t="e">
        <f>SUM(P4:P27)</f>
        <v>#REF!</v>
      </c>
      <c r="R28" s="24" t="e">
        <f t="shared" si="2"/>
        <v>#REF!</v>
      </c>
      <c r="S28" s="79" t="e">
        <f t="shared" si="1"/>
        <v>#REF!</v>
      </c>
    </row>
    <row r="30" spans="1:24" x14ac:dyDescent="0.25">
      <c r="B30" s="24"/>
      <c r="I30" s="24"/>
    </row>
    <row r="31" spans="1:24" x14ac:dyDescent="0.25">
      <c r="A31" s="65" t="s">
        <v>50</v>
      </c>
      <c r="B31" s="24">
        <f>B4/EUR</f>
        <v>9375.4486719310844</v>
      </c>
      <c r="E31" s="24"/>
      <c r="F31" s="24"/>
    </row>
    <row r="32" spans="1:24" x14ac:dyDescent="0.25">
      <c r="A32" s="23" t="s">
        <v>73</v>
      </c>
      <c r="B32" s="24">
        <f>B5/EUR</f>
        <v>7176.9562096195259</v>
      </c>
      <c r="F32" s="24"/>
      <c r="I32" s="24"/>
      <c r="P32" s="24"/>
    </row>
    <row r="33" spans="1:6" x14ac:dyDescent="0.25">
      <c r="A33" s="23" t="s">
        <v>66</v>
      </c>
      <c r="B33" s="24">
        <f>B6/EUR</f>
        <v>4486.7193108399133</v>
      </c>
      <c r="E33" s="24"/>
    </row>
    <row r="34" spans="1:6" x14ac:dyDescent="0.25">
      <c r="A34" s="23" t="s">
        <v>72</v>
      </c>
      <c r="B34" s="24">
        <f>B7/EUR</f>
        <v>5384.0631730078967</v>
      </c>
      <c r="F34" s="24"/>
    </row>
    <row r="35" spans="1:6" x14ac:dyDescent="0.25">
      <c r="A35" s="23"/>
      <c r="B35" s="24"/>
    </row>
    <row r="36" spans="1:6" x14ac:dyDescent="0.25">
      <c r="A36" s="23"/>
      <c r="B36" s="24">
        <f t="shared" ref="B36:B55" si="6">B9/EUR</f>
        <v>0</v>
      </c>
    </row>
    <row r="37" spans="1:6" x14ac:dyDescent="0.25">
      <c r="A37" s="23" t="s">
        <v>21</v>
      </c>
      <c r="B37" s="24">
        <f t="shared" si="6"/>
        <v>10075.775703916408</v>
      </c>
      <c r="E37" s="24"/>
    </row>
    <row r="38" spans="1:6" x14ac:dyDescent="0.25">
      <c r="A38" s="23" t="s">
        <v>22</v>
      </c>
      <c r="B38" s="24">
        <f t="shared" si="6"/>
        <v>3589.3754486719308</v>
      </c>
    </row>
    <row r="39" spans="1:6" x14ac:dyDescent="0.25">
      <c r="A39" s="23" t="s">
        <v>76</v>
      </c>
      <c r="B39" s="24">
        <f t="shared" si="6"/>
        <v>4785.8339315625744</v>
      </c>
    </row>
    <row r="40" spans="1:6" x14ac:dyDescent="0.25">
      <c r="A40" s="23"/>
      <c r="B40" s="24">
        <f t="shared" si="6"/>
        <v>0</v>
      </c>
    </row>
    <row r="41" spans="1:6" x14ac:dyDescent="0.25">
      <c r="A41" s="71" t="s">
        <v>16</v>
      </c>
      <c r="B41" s="24">
        <f t="shared" si="6"/>
        <v>5819.5740607800908</v>
      </c>
    </row>
    <row r="42" spans="1:6" x14ac:dyDescent="0.25">
      <c r="A42" s="21"/>
      <c r="B42" s="24">
        <f t="shared" si="6"/>
        <v>0</v>
      </c>
    </row>
    <row r="43" spans="1:6" x14ac:dyDescent="0.25">
      <c r="A43" s="23" t="s">
        <v>18</v>
      </c>
      <c r="B43" s="24">
        <f t="shared" si="6"/>
        <v>19422.509372258115</v>
      </c>
    </row>
    <row r="44" spans="1:6" x14ac:dyDescent="0.25">
      <c r="A44" s="23" t="s">
        <v>74</v>
      </c>
      <c r="B44" s="24">
        <f t="shared" si="6"/>
        <v>2474.8743718592964</v>
      </c>
    </row>
    <row r="45" spans="1:6" x14ac:dyDescent="0.25">
      <c r="A45" s="23" t="s">
        <v>5</v>
      </c>
      <c r="B45" s="24">
        <f t="shared" si="6"/>
        <v>19583.632447954056</v>
      </c>
    </row>
    <row r="46" spans="1:6" x14ac:dyDescent="0.25">
      <c r="A46" s="23" t="s">
        <v>71</v>
      </c>
      <c r="B46" s="24" t="e">
        <f t="shared" si="6"/>
        <v>#REF!</v>
      </c>
    </row>
    <row r="47" spans="1:6" x14ac:dyDescent="0.25">
      <c r="A47" s="23" t="s">
        <v>46</v>
      </c>
      <c r="B47" s="24" t="e">
        <f t="shared" si="6"/>
        <v>#REF!</v>
      </c>
    </row>
    <row r="48" spans="1:6" x14ac:dyDescent="0.25">
      <c r="A48" s="23" t="s">
        <v>3</v>
      </c>
      <c r="B48" s="24" t="e">
        <f t="shared" si="6"/>
        <v>#REF!</v>
      </c>
    </row>
    <row r="49" spans="1:2" x14ac:dyDescent="0.25">
      <c r="A49" s="23" t="s">
        <v>70</v>
      </c>
      <c r="B49" s="24">
        <f t="shared" si="6"/>
        <v>3828.6591688601734</v>
      </c>
    </row>
    <row r="50" spans="1:2" x14ac:dyDescent="0.25">
      <c r="A50" s="75" t="s">
        <v>75</v>
      </c>
      <c r="B50" s="24">
        <f t="shared" si="6"/>
        <v>2540.4801786711332</v>
      </c>
    </row>
    <row r="51" spans="1:2" x14ac:dyDescent="0.25">
      <c r="A51" s="72" t="s">
        <v>67</v>
      </c>
      <c r="B51" s="24">
        <f t="shared" si="6"/>
        <v>3318.1781925500518</v>
      </c>
    </row>
    <row r="52" spans="1:2" x14ac:dyDescent="0.25">
      <c r="A52" s="72" t="s">
        <v>68</v>
      </c>
      <c r="B52" s="24">
        <f t="shared" si="6"/>
        <v>3539.9218313791175</v>
      </c>
    </row>
    <row r="53" spans="1:2" x14ac:dyDescent="0.25">
      <c r="A53" s="23"/>
      <c r="B53" s="24">
        <f t="shared" si="6"/>
        <v>0</v>
      </c>
    </row>
    <row r="54" spans="1:2" x14ac:dyDescent="0.25">
      <c r="A54" s="23" t="s">
        <v>69</v>
      </c>
      <c r="B54" s="24" t="e">
        <f t="shared" si="6"/>
        <v>#REF!</v>
      </c>
    </row>
    <row r="55" spans="1:2" x14ac:dyDescent="0.25">
      <c r="A55" s="23"/>
      <c r="B55" s="24" t="e">
        <f t="shared" si="6"/>
        <v>#REF!</v>
      </c>
    </row>
  </sheetData>
  <pageMargins left="0.28000000000000003" right="0.22" top="0.75" bottom="0.75" header="0.3" footer="0.3"/>
  <pageSetup paperSize="9" scale="5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A0AD6-124D-422C-BBC9-995229925265}">
  <sheetPr>
    <tabColor rgb="FF0072C6"/>
  </sheetPr>
  <dimension ref="A5:F21"/>
  <sheetViews>
    <sheetView showGridLines="0" zoomScale="70" zoomScaleNormal="70" workbookViewId="0">
      <selection activeCell="D16" sqref="D16"/>
    </sheetView>
  </sheetViews>
  <sheetFormatPr defaultRowHeight="15" x14ac:dyDescent="0.25"/>
  <cols>
    <col min="1" max="1" width="16.140625" customWidth="1"/>
    <col min="2" max="2" width="11.140625" bestFit="1" customWidth="1"/>
    <col min="3" max="3" width="22.28515625" customWidth="1"/>
    <col min="4" max="4" width="14.85546875" customWidth="1"/>
    <col min="5" max="5" width="12" bestFit="1" customWidth="1"/>
    <col min="6" max="6" width="15" bestFit="1" customWidth="1"/>
  </cols>
  <sheetData>
    <row r="5" spans="1:6" ht="21" x14ac:dyDescent="0.35">
      <c r="A5" s="90" t="s">
        <v>165</v>
      </c>
    </row>
    <row r="6" spans="1:6" x14ac:dyDescent="0.25">
      <c r="A6" s="99" t="s">
        <v>155</v>
      </c>
    </row>
    <row r="7" spans="1:6" ht="15" customHeight="1" x14ac:dyDescent="0.25">
      <c r="B7" s="7"/>
      <c r="C7" s="7"/>
      <c r="D7" s="7"/>
      <c r="E7" s="7"/>
      <c r="F7" s="7"/>
    </row>
    <row r="8" spans="1:6" ht="15" customHeight="1" x14ac:dyDescent="0.25">
      <c r="A8" s="107" t="s">
        <v>85</v>
      </c>
      <c r="B8" s="7"/>
      <c r="C8" s="7"/>
      <c r="D8" s="7"/>
      <c r="E8" s="7"/>
      <c r="F8" s="7"/>
    </row>
    <row r="9" spans="1:6" ht="15" customHeight="1" x14ac:dyDescent="0.25">
      <c r="A9" s="107" t="s">
        <v>86</v>
      </c>
      <c r="B9" s="7"/>
      <c r="C9" s="7"/>
      <c r="D9" s="7"/>
      <c r="E9" s="7"/>
      <c r="F9" s="7"/>
    </row>
    <row r="10" spans="1:6" ht="15" customHeight="1" x14ac:dyDescent="0.25">
      <c r="A10" s="108" t="s">
        <v>96</v>
      </c>
      <c r="B10" s="7"/>
      <c r="C10" s="7"/>
      <c r="D10" s="7"/>
      <c r="E10" s="7"/>
      <c r="F10" s="7"/>
    </row>
    <row r="11" spans="1:6" ht="15" customHeight="1" x14ac:dyDescent="0.25">
      <c r="A11" s="107" t="s">
        <v>87</v>
      </c>
      <c r="B11" s="7"/>
      <c r="C11" s="7"/>
      <c r="D11" s="7"/>
      <c r="E11" s="7"/>
      <c r="F11" s="7"/>
    </row>
    <row r="12" spans="1:6" ht="15" customHeight="1" x14ac:dyDescent="0.25">
      <c r="B12" s="7"/>
      <c r="C12" s="7"/>
      <c r="D12" s="7"/>
      <c r="E12" s="7"/>
      <c r="F12" s="7"/>
    </row>
    <row r="13" spans="1:6" x14ac:dyDescent="0.25">
      <c r="A13" s="135"/>
      <c r="B13" s="135"/>
      <c r="C13" s="133" t="s">
        <v>124</v>
      </c>
      <c r="D13" s="134"/>
      <c r="E13" s="134"/>
      <c r="F13" s="134"/>
    </row>
    <row r="14" spans="1:6" ht="47.25" x14ac:dyDescent="0.25">
      <c r="A14" s="205" t="s">
        <v>114</v>
      </c>
      <c r="B14" s="205" t="s">
        <v>115</v>
      </c>
      <c r="C14" s="206" t="s">
        <v>103</v>
      </c>
      <c r="D14" s="206" t="s">
        <v>104</v>
      </c>
      <c r="E14" s="206" t="s">
        <v>164</v>
      </c>
      <c r="F14" s="206" t="s">
        <v>163</v>
      </c>
    </row>
    <row r="15" spans="1:6" x14ac:dyDescent="0.25">
      <c r="A15" s="136" t="s">
        <v>157</v>
      </c>
      <c r="B15" s="136" t="s">
        <v>116</v>
      </c>
      <c r="C15" s="137" t="s">
        <v>113</v>
      </c>
      <c r="D15" s="138"/>
      <c r="E15" s="138"/>
      <c r="F15" s="139">
        <f>IF(D15&lt;&gt;0,E15*D15,0)</f>
        <v>0</v>
      </c>
    </row>
    <row r="16" spans="1:6" x14ac:dyDescent="0.25">
      <c r="A16" s="136" t="s">
        <v>157</v>
      </c>
      <c r="B16" s="140" t="s">
        <v>117</v>
      </c>
      <c r="C16" s="141" t="s">
        <v>113</v>
      </c>
      <c r="D16" s="142"/>
      <c r="E16" s="142"/>
      <c r="F16" s="143">
        <f t="shared" ref="F16:F17" si="0">IF(D16&lt;&gt;0,E16*D16,0)</f>
        <v>0</v>
      </c>
    </row>
    <row r="17" spans="1:6" x14ac:dyDescent="0.25">
      <c r="A17" s="144" t="s">
        <v>157</v>
      </c>
      <c r="B17" s="144" t="s">
        <v>118</v>
      </c>
      <c r="C17" s="235" t="s">
        <v>113</v>
      </c>
      <c r="D17" s="145"/>
      <c r="E17" s="145"/>
      <c r="F17" s="146">
        <f t="shared" si="0"/>
        <v>0</v>
      </c>
    </row>
    <row r="18" spans="1:6" x14ac:dyDescent="0.25">
      <c r="A18" s="128"/>
      <c r="B18" s="5"/>
      <c r="C18" s="234"/>
      <c r="D18" s="130"/>
      <c r="E18" s="130"/>
      <c r="F18" s="131"/>
    </row>
    <row r="19" spans="1:6" x14ac:dyDescent="0.25">
      <c r="A19" t="s">
        <v>105</v>
      </c>
      <c r="D19" s="202" t="e">
        <f>+F19/E19</f>
        <v>#DIV/0!</v>
      </c>
      <c r="E19" s="129">
        <f>SUM(E15:E17)</f>
        <v>0</v>
      </c>
      <c r="F19" s="129">
        <f>SUM(F15:F17)</f>
        <v>0</v>
      </c>
    </row>
    <row r="20" spans="1:6" x14ac:dyDescent="0.25">
      <c r="A20" t="s">
        <v>119</v>
      </c>
      <c r="D20" s="129"/>
      <c r="E20" s="129" t="e">
        <f>+F20/D19</f>
        <v>#DIV/0!</v>
      </c>
      <c r="F20" s="132"/>
    </row>
    <row r="21" spans="1:6" x14ac:dyDescent="0.25">
      <c r="A21" t="s">
        <v>120</v>
      </c>
      <c r="D21" s="129" t="e">
        <f>D19</f>
        <v>#DIV/0!</v>
      </c>
      <c r="E21" s="202" t="e">
        <f>+E19-E20</f>
        <v>#DIV/0!</v>
      </c>
      <c r="F21" s="129">
        <f>F19-F20</f>
        <v>0</v>
      </c>
    </row>
  </sheetData>
  <phoneticPr fontId="21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2C6"/>
    <pageSetUpPr fitToPage="1"/>
  </sheetPr>
  <dimension ref="A3:N26"/>
  <sheetViews>
    <sheetView showGridLines="0" zoomScale="60" zoomScaleNormal="60" workbookViewId="0">
      <selection activeCell="A5" sqref="A5"/>
    </sheetView>
  </sheetViews>
  <sheetFormatPr defaultColWidth="9.140625" defaultRowHeight="15" x14ac:dyDescent="0.25"/>
  <cols>
    <col min="1" max="1" width="42.42578125" style="1" customWidth="1"/>
    <col min="2" max="2" width="1.7109375" style="8" customWidth="1"/>
    <col min="3" max="3" width="21.42578125" style="8" customWidth="1"/>
    <col min="4" max="4" width="14.85546875" style="1" customWidth="1"/>
    <col min="5" max="5" width="12.5703125" style="1" customWidth="1"/>
    <col min="6" max="6" width="17.42578125" style="1" customWidth="1"/>
    <col min="7" max="7" width="1.85546875" style="1" customWidth="1"/>
    <col min="8" max="8" width="17.7109375" style="1" customWidth="1"/>
    <col min="9" max="9" width="10.28515625" style="1" bestFit="1" customWidth="1"/>
    <col min="10" max="10" width="12.85546875" style="1" customWidth="1"/>
    <col min="11" max="11" width="10.85546875" style="1" bestFit="1" customWidth="1"/>
    <col min="12" max="12" width="2.85546875" style="1" customWidth="1"/>
    <col min="13" max="13" width="21.28515625" style="1" customWidth="1"/>
    <col min="14" max="16384" width="9.140625" style="1"/>
  </cols>
  <sheetData>
    <row r="3" spans="1:13" ht="21" x14ac:dyDescent="0.35">
      <c r="F3" s="90"/>
    </row>
    <row r="5" spans="1:13" ht="21" x14ac:dyDescent="0.35">
      <c r="A5" s="90" t="s">
        <v>153</v>
      </c>
      <c r="B5" s="87"/>
      <c r="C5" s="87"/>
    </row>
    <row r="6" spans="1:13" ht="18.75" x14ac:dyDescent="0.3">
      <c r="A6" s="53" t="s">
        <v>154</v>
      </c>
      <c r="B6" s="87"/>
      <c r="C6" s="87"/>
    </row>
    <row r="7" spans="1:13" ht="15" customHeight="1" x14ac:dyDescent="0.3">
      <c r="B7" s="87"/>
      <c r="C7" s="87"/>
    </row>
    <row r="8" spans="1:13" ht="15" customHeight="1" x14ac:dyDescent="0.3">
      <c r="A8" s="107" t="s">
        <v>85</v>
      </c>
      <c r="B8" s="87"/>
      <c r="C8" s="87"/>
    </row>
    <row r="9" spans="1:13" ht="15" customHeight="1" x14ac:dyDescent="0.3">
      <c r="A9" s="107" t="s">
        <v>86</v>
      </c>
      <c r="B9" s="87"/>
      <c r="C9" s="87"/>
    </row>
    <row r="10" spans="1:13" ht="15" customHeight="1" x14ac:dyDescent="0.3">
      <c r="A10" s="108" t="s">
        <v>96</v>
      </c>
      <c r="B10" s="87"/>
      <c r="C10" s="87"/>
    </row>
    <row r="11" spans="1:13" ht="15" customHeight="1" thickBot="1" x14ac:dyDescent="0.35">
      <c r="A11" s="107" t="s">
        <v>87</v>
      </c>
      <c r="B11" s="87"/>
      <c r="C11" s="87"/>
      <c r="M11" s="207"/>
    </row>
    <row r="12" spans="1:13" ht="15.75" x14ac:dyDescent="0.25">
      <c r="A12" s="283" t="s">
        <v>125</v>
      </c>
      <c r="B12" s="11"/>
      <c r="C12" s="280" t="s">
        <v>130</v>
      </c>
      <c r="D12" s="281"/>
      <c r="E12" s="281"/>
      <c r="F12" s="282"/>
      <c r="H12" s="280" t="s">
        <v>132</v>
      </c>
      <c r="I12" s="281"/>
      <c r="J12" s="281"/>
      <c r="K12" s="282"/>
      <c r="L12" s="223"/>
      <c r="M12" s="285" t="s">
        <v>133</v>
      </c>
    </row>
    <row r="13" spans="1:13" ht="47.25" x14ac:dyDescent="0.25">
      <c r="A13" s="284"/>
      <c r="B13" s="203"/>
      <c r="C13" s="210" t="s">
        <v>126</v>
      </c>
      <c r="D13" s="214" t="s">
        <v>128</v>
      </c>
      <c r="E13" s="208" t="s">
        <v>127</v>
      </c>
      <c r="F13" s="213" t="s">
        <v>129</v>
      </c>
      <c r="H13" s="210" t="s">
        <v>126</v>
      </c>
      <c r="I13" s="214" t="s">
        <v>128</v>
      </c>
      <c r="J13" s="208" t="s">
        <v>127</v>
      </c>
      <c r="K13" s="213" t="s">
        <v>129</v>
      </c>
      <c r="L13" s="223"/>
      <c r="M13" s="286"/>
    </row>
    <row r="14" spans="1:13" s="6" customFormat="1" x14ac:dyDescent="0.25">
      <c r="A14" s="99"/>
      <c r="B14" s="217"/>
      <c r="C14" s="216"/>
      <c r="D14" s="100"/>
      <c r="E14" s="1"/>
      <c r="F14" s="215"/>
      <c r="H14" s="216"/>
      <c r="I14" s="100"/>
      <c r="J14" s="1"/>
      <c r="K14" s="215"/>
      <c r="L14" s="193"/>
      <c r="M14" s="215"/>
    </row>
    <row r="15" spans="1:13" x14ac:dyDescent="0.25">
      <c r="A15" s="148" t="s">
        <v>81</v>
      </c>
      <c r="B15" s="193"/>
      <c r="C15" s="101"/>
      <c r="D15" s="101"/>
      <c r="E15" s="101"/>
      <c r="F15" s="212">
        <f>C15*D15*E15</f>
        <v>0</v>
      </c>
      <c r="G15" s="223"/>
      <c r="H15" s="101"/>
      <c r="I15" s="101"/>
      <c r="J15" s="101"/>
      <c r="K15" s="212">
        <f>H15*I15*J15</f>
        <v>0</v>
      </c>
      <c r="L15" s="223"/>
      <c r="M15" s="212">
        <f>F15+K15</f>
        <v>0</v>
      </c>
    </row>
    <row r="16" spans="1:13" x14ac:dyDescent="0.25">
      <c r="A16" s="148" t="s">
        <v>81</v>
      </c>
      <c r="B16" s="211"/>
      <c r="C16" s="101"/>
      <c r="D16" s="101"/>
      <c r="E16" s="101"/>
      <c r="F16" s="212">
        <f t="shared" ref="F16:F19" si="0">C16*D16*E16</f>
        <v>0</v>
      </c>
      <c r="G16" s="223"/>
      <c r="H16" s="101"/>
      <c r="I16" s="101"/>
      <c r="J16" s="101"/>
      <c r="K16" s="212">
        <f t="shared" ref="K16:K19" si="1">H16*I16*J16</f>
        <v>0</v>
      </c>
      <c r="L16" s="223"/>
      <c r="M16" s="212">
        <f t="shared" ref="M16:M19" si="2">F16+K16</f>
        <v>0</v>
      </c>
    </row>
    <row r="17" spans="1:14" x14ac:dyDescent="0.25">
      <c r="A17" s="148" t="s">
        <v>81</v>
      </c>
      <c r="B17" s="211"/>
      <c r="C17" s="101"/>
      <c r="D17" s="101"/>
      <c r="E17" s="101"/>
      <c r="F17" s="212">
        <f t="shared" si="0"/>
        <v>0</v>
      </c>
      <c r="G17" s="223"/>
      <c r="H17" s="101"/>
      <c r="I17" s="101"/>
      <c r="J17" s="101"/>
      <c r="K17" s="212">
        <f t="shared" si="1"/>
        <v>0</v>
      </c>
      <c r="L17" s="223"/>
      <c r="M17" s="212">
        <f t="shared" si="2"/>
        <v>0</v>
      </c>
    </row>
    <row r="18" spans="1:14" x14ac:dyDescent="0.25">
      <c r="A18" s="148" t="s">
        <v>81</v>
      </c>
      <c r="B18" s="211"/>
      <c r="C18" s="101"/>
      <c r="D18" s="101"/>
      <c r="E18" s="101"/>
      <c r="F18" s="212">
        <f t="shared" si="0"/>
        <v>0</v>
      </c>
      <c r="G18" s="223"/>
      <c r="H18" s="101"/>
      <c r="I18" s="101"/>
      <c r="J18" s="101"/>
      <c r="K18" s="212">
        <f t="shared" si="1"/>
        <v>0</v>
      </c>
      <c r="L18" s="223"/>
      <c r="M18" s="212">
        <f t="shared" si="2"/>
        <v>0</v>
      </c>
    </row>
    <row r="19" spans="1:14" x14ac:dyDescent="0.25">
      <c r="A19" s="148" t="s">
        <v>81</v>
      </c>
      <c r="B19" s="211"/>
      <c r="C19" s="101"/>
      <c r="D19" s="101"/>
      <c r="E19" s="101"/>
      <c r="F19" s="212">
        <f t="shared" si="0"/>
        <v>0</v>
      </c>
      <c r="G19" s="223"/>
      <c r="H19" s="101"/>
      <c r="I19" s="101"/>
      <c r="J19" s="101"/>
      <c r="K19" s="212">
        <f t="shared" si="1"/>
        <v>0</v>
      </c>
      <c r="L19" s="223"/>
      <c r="M19" s="212">
        <f t="shared" si="2"/>
        <v>0</v>
      </c>
    </row>
    <row r="20" spans="1:14" ht="15.75" thickBot="1" x14ac:dyDescent="0.3">
      <c r="A20" s="204"/>
      <c r="B20" s="222"/>
      <c r="C20" s="221"/>
      <c r="D20" s="9"/>
      <c r="E20" s="9"/>
      <c r="F20" s="9"/>
      <c r="G20" s="81"/>
      <c r="H20" s="221"/>
      <c r="I20" s="9"/>
      <c r="J20" s="9"/>
      <c r="K20" s="9"/>
      <c r="L20" s="223"/>
      <c r="M20" s="9"/>
      <c r="N20" s="81"/>
    </row>
    <row r="21" spans="1:14" ht="15.75" thickBot="1" x14ac:dyDescent="0.3">
      <c r="A21" s="224" t="s">
        <v>13</v>
      </c>
      <c r="C21" s="220"/>
      <c r="D21" s="219"/>
      <c r="E21" s="219"/>
      <c r="F21" s="218">
        <f>F15+F16+F17+F18+F19</f>
        <v>0</v>
      </c>
      <c r="H21" s="220"/>
      <c r="I21" s="219"/>
      <c r="J21" s="219"/>
      <c r="K21" s="218">
        <f>K15+K16+K17+K18+K19</f>
        <v>0</v>
      </c>
      <c r="L21" s="223"/>
      <c r="M21" s="218">
        <f>M15+M16+M17+M18+M19</f>
        <v>0</v>
      </c>
    </row>
    <row r="22" spans="1:14" x14ac:dyDescent="0.25">
      <c r="A22" s="8"/>
      <c r="D22" s="8"/>
      <c r="E22" s="100"/>
      <c r="F22" s="100"/>
    </row>
    <row r="24" spans="1:14" x14ac:dyDescent="0.25">
      <c r="A24" s="98" t="s">
        <v>88</v>
      </c>
      <c r="B24" s="98"/>
      <c r="C24" s="98"/>
      <c r="D24" s="98"/>
      <c r="E24" s="98"/>
      <c r="F24" s="209"/>
      <c r="G24" s="6"/>
    </row>
    <row r="25" spans="1:14" x14ac:dyDescent="0.25">
      <c r="A25" s="6" t="s">
        <v>131</v>
      </c>
      <c r="B25" s="6"/>
      <c r="C25" s="6"/>
      <c r="D25" s="6"/>
      <c r="E25" s="6"/>
      <c r="F25" s="6"/>
    </row>
    <row r="26" spans="1:14" x14ac:dyDescent="0.25">
      <c r="A26" s="6" t="s">
        <v>89</v>
      </c>
      <c r="B26" s="1"/>
      <c r="C26" s="1"/>
    </row>
  </sheetData>
  <mergeCells count="4">
    <mergeCell ref="C12:F12"/>
    <mergeCell ref="A12:A13"/>
    <mergeCell ref="H12:K12"/>
    <mergeCell ref="M12:M13"/>
  </mergeCells>
  <pageMargins left="0.28999999999999998" right="0.19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F0723-2F98-4CAB-B24F-7203D5BBA83C}">
  <dimension ref="A5:M18"/>
  <sheetViews>
    <sheetView zoomScale="60" zoomScaleNormal="60" workbookViewId="0">
      <selection activeCell="H11" sqref="H11"/>
    </sheetView>
  </sheetViews>
  <sheetFormatPr defaultRowHeight="15" x14ac:dyDescent="0.25"/>
  <cols>
    <col min="1" max="1" width="42.42578125" customWidth="1"/>
    <col min="2" max="2" width="1.7109375" customWidth="1"/>
    <col min="3" max="3" width="21.42578125" customWidth="1"/>
    <col min="4" max="4" width="34.140625" bestFit="1" customWidth="1"/>
    <col min="5" max="5" width="12.5703125" customWidth="1"/>
    <col min="6" max="6" width="4.140625" customWidth="1"/>
    <col min="7" max="7" width="17.7109375" customWidth="1"/>
    <col min="8" max="8" width="30" bestFit="1" customWidth="1"/>
    <col min="9" max="9" width="30" customWidth="1"/>
    <col min="10" max="10" width="12.85546875" customWidth="1"/>
    <col min="11" max="11" width="33" customWidth="1"/>
    <col min="12" max="12" width="2.85546875" customWidth="1"/>
  </cols>
  <sheetData>
    <row r="5" spans="1:12" ht="21" x14ac:dyDescent="0.35">
      <c r="A5" s="90" t="s">
        <v>166</v>
      </c>
      <c r="B5" s="236"/>
      <c r="C5" s="236"/>
    </row>
    <row r="6" spans="1:12" ht="18.75" x14ac:dyDescent="0.3">
      <c r="A6" s="53" t="s">
        <v>167</v>
      </c>
      <c r="B6" s="236"/>
      <c r="C6" s="236"/>
    </row>
    <row r="7" spans="1:12" ht="19.5" thickBot="1" x14ac:dyDescent="0.35">
      <c r="B7" s="236"/>
      <c r="C7" s="236"/>
    </row>
    <row r="8" spans="1:12" ht="15.75" x14ac:dyDescent="0.25">
      <c r="A8" s="283" t="s">
        <v>168</v>
      </c>
      <c r="B8" s="237"/>
      <c r="C8" s="280" t="s">
        <v>166</v>
      </c>
      <c r="D8" s="281"/>
      <c r="E8" s="287"/>
      <c r="G8" s="280" t="s">
        <v>169</v>
      </c>
      <c r="H8" s="281"/>
      <c r="I8" s="281"/>
      <c r="J8" s="281"/>
      <c r="K8" s="282"/>
      <c r="L8" s="238"/>
    </row>
    <row r="9" spans="1:12" ht="47.25" x14ac:dyDescent="0.25">
      <c r="A9" s="284"/>
      <c r="B9" s="239"/>
      <c r="C9" s="210" t="s">
        <v>90</v>
      </c>
      <c r="D9" s="214" t="s">
        <v>170</v>
      </c>
      <c r="E9" s="240" t="s">
        <v>166</v>
      </c>
      <c r="G9" s="210" t="s">
        <v>171</v>
      </c>
      <c r="H9" s="214" t="s">
        <v>172</v>
      </c>
      <c r="I9" s="241"/>
      <c r="J9" s="208" t="s">
        <v>173</v>
      </c>
      <c r="K9" s="213"/>
      <c r="L9" s="238"/>
    </row>
    <row r="10" spans="1:12" ht="15.75" x14ac:dyDescent="0.25">
      <c r="A10" s="242"/>
      <c r="B10" s="239"/>
      <c r="C10" s="210"/>
      <c r="D10" s="241"/>
      <c r="E10" s="240"/>
      <c r="G10" s="210"/>
      <c r="H10" s="241"/>
      <c r="I10" s="241"/>
      <c r="J10" s="208"/>
      <c r="K10" s="233"/>
      <c r="L10" s="238"/>
    </row>
    <row r="11" spans="1:12" ht="75" x14ac:dyDescent="0.25">
      <c r="A11" s="243"/>
      <c r="B11" s="244"/>
      <c r="C11" s="245"/>
      <c r="D11" s="246" t="s">
        <v>174</v>
      </c>
      <c r="E11" s="247"/>
      <c r="G11" s="245"/>
      <c r="H11" s="248" t="s">
        <v>175</v>
      </c>
      <c r="I11" s="249" t="s">
        <v>176</v>
      </c>
      <c r="J11" s="250" t="s">
        <v>177</v>
      </c>
      <c r="K11" s="251" t="s">
        <v>178</v>
      </c>
      <c r="L11" s="238"/>
    </row>
    <row r="12" spans="1:12" x14ac:dyDescent="0.25">
      <c r="A12" s="252" t="s">
        <v>81</v>
      </c>
      <c r="B12" s="238"/>
      <c r="C12" s="97"/>
      <c r="D12" s="101"/>
      <c r="E12" s="253"/>
      <c r="F12" s="18"/>
      <c r="G12" s="101"/>
      <c r="H12" s="101"/>
      <c r="I12" s="101"/>
      <c r="J12" s="101"/>
      <c r="K12" s="212"/>
      <c r="L12" s="238"/>
    </row>
    <row r="13" spans="1:12" x14ac:dyDescent="0.25">
      <c r="A13" s="252" t="s">
        <v>81</v>
      </c>
      <c r="B13" s="238"/>
      <c r="C13" s="97"/>
      <c r="D13" s="101"/>
      <c r="E13" s="253"/>
      <c r="F13" s="18"/>
      <c r="G13" s="101"/>
      <c r="H13" s="101"/>
      <c r="I13" s="101"/>
      <c r="J13" s="101"/>
      <c r="K13" s="212"/>
      <c r="L13" s="238"/>
    </row>
    <row r="14" spans="1:12" x14ac:dyDescent="0.25">
      <c r="A14" s="252" t="s">
        <v>81</v>
      </c>
      <c r="B14" s="238"/>
      <c r="C14" s="97"/>
      <c r="D14" s="101"/>
      <c r="E14" s="253"/>
      <c r="F14" s="18"/>
      <c r="G14" s="101"/>
      <c r="H14" s="101"/>
      <c r="I14" s="101"/>
      <c r="J14" s="101"/>
      <c r="K14" s="212"/>
      <c r="L14" s="238"/>
    </row>
    <row r="15" spans="1:12" x14ac:dyDescent="0.25">
      <c r="A15" s="252" t="s">
        <v>81</v>
      </c>
      <c r="B15" s="238"/>
      <c r="C15" s="97"/>
      <c r="D15" s="101"/>
      <c r="E15" s="253"/>
      <c r="F15" s="18"/>
      <c r="G15" s="101"/>
      <c r="H15" s="101"/>
      <c r="I15" s="101"/>
      <c r="J15" s="101"/>
      <c r="K15" s="212"/>
      <c r="L15" s="238"/>
    </row>
    <row r="16" spans="1:12" x14ac:dyDescent="0.25">
      <c r="A16" s="252" t="s">
        <v>81</v>
      </c>
      <c r="B16" s="238"/>
      <c r="C16" s="97"/>
      <c r="D16" s="101"/>
      <c r="E16" s="253"/>
      <c r="F16" s="18"/>
      <c r="G16" s="101"/>
      <c r="H16" s="101"/>
      <c r="I16" s="101"/>
      <c r="J16" s="101"/>
      <c r="K16" s="212"/>
      <c r="L16" s="238"/>
    </row>
    <row r="17" spans="1:13" ht="15.75" thickBot="1" x14ac:dyDescent="0.3">
      <c r="A17" s="254"/>
      <c r="B17" s="255"/>
      <c r="C17" s="256"/>
      <c r="D17" s="257"/>
      <c r="E17" s="258"/>
      <c r="G17" s="288"/>
      <c r="H17" s="289"/>
      <c r="I17" s="289"/>
      <c r="J17" s="289"/>
      <c r="K17" s="290"/>
      <c r="L17" s="238"/>
      <c r="M17" s="255"/>
    </row>
    <row r="18" spans="1:13" x14ac:dyDescent="0.25">
      <c r="E18" s="259"/>
    </row>
  </sheetData>
  <mergeCells count="4">
    <mergeCell ref="A8:A9"/>
    <mergeCell ref="C8:E8"/>
    <mergeCell ref="G8:K8"/>
    <mergeCell ref="G17:K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per year budget actuals EUR</vt:lpstr>
      <vt:lpstr>per year budget actuals LOCAL $</vt:lpstr>
      <vt:lpstr>Dropdown</vt:lpstr>
      <vt:lpstr>Budget P1 USD</vt:lpstr>
      <vt:lpstr>Budget P1 USD (2)</vt:lpstr>
      <vt:lpstr>Year 1 monthly budget</vt:lpstr>
      <vt:lpstr>disbursements overview</vt:lpstr>
      <vt:lpstr>personnel costs overview</vt:lpstr>
      <vt:lpstr>Procurement Plan</vt:lpstr>
      <vt:lpstr>'Budget P1 USD (2)'!EUR</vt:lpstr>
      <vt:lpstr>EUR</vt:lpstr>
      <vt:lpstr>'per year budget actuals EUR'!Print_Area</vt:lpstr>
      <vt:lpstr>'per year budget actuals LOCAL $'!Print_Area</vt:lpstr>
      <vt:lpstr>'personnel costs overview'!Print_Area</vt:lpstr>
      <vt:lpstr>'per year budget actuals EUR'!Print_Titles</vt:lpstr>
      <vt:lpstr>'per year budget actuals LOCAL $'!Print_Titles</vt:lpstr>
      <vt:lpstr>'Budget P1 USD (2)'!USD</vt:lpstr>
      <vt:lpstr>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2020-11-06T17:23:17Z</dcterms:modified>
</cp:coreProperties>
</file>